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버스노선팀\1. 여객자동차운수사업계획 변경\2026년\20260713 방학감차, 705,102,60번 시간표 변경, 107번 행락철 한시조정\"/>
    </mc:Choice>
  </mc:AlternateContent>
  <xr:revisionPtr revIDLastSave="0" documentId="8_{C0D80CE4-40C8-4D8E-AC5D-A9D8BDBC8BD7}" xr6:coauthVersionLast="47" xr6:coauthVersionMax="47" xr10:uidLastSave="{00000000-0000-0000-0000-000000000000}"/>
  <bookViews>
    <workbookView xWindow="390" yWindow="390" windowWidth="28080" windowHeight="13620" tabRatio="655"/>
  </bookViews>
  <sheets>
    <sheet name="시간표 변경 등" sheetId="24" r:id="rId1"/>
  </sheets>
  <definedNames>
    <definedName name="_xlnm.Print_Area" localSheetId="0">'시간표 변경 등'!$A$41:$U$520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101" i="24" l="1"/>
  <c r="W101" i="24"/>
  <c r="W100" i="24"/>
  <c r="W99" i="24"/>
  <c r="V98" i="24"/>
  <c r="V97" i="24"/>
  <c r="V96" i="24"/>
  <c r="V95" i="24"/>
  <c r="V94" i="24"/>
  <c r="V93" i="24"/>
  <c r="V92" i="24"/>
  <c r="W91" i="24"/>
  <c r="V91" i="24"/>
  <c r="W90" i="24"/>
  <c r="V90" i="24"/>
  <c r="W88" i="24"/>
  <c r="V88" i="24"/>
  <c r="Y88" i="24"/>
  <c r="V87" i="24"/>
  <c r="W87" i="24"/>
  <c r="W83" i="24"/>
  <c r="W81" i="24" s="1"/>
  <c r="V83" i="24"/>
  <c r="V81" i="24" s="1"/>
  <c r="X81" i="24" s="1"/>
  <c r="Z81" i="24" s="1"/>
  <c r="Y141" i="24"/>
  <c r="W141" i="24"/>
  <c r="W140" i="24"/>
  <c r="W139" i="24"/>
  <c r="V138" i="24"/>
  <c r="V137" i="24"/>
  <c r="V136" i="24"/>
  <c r="V135" i="24"/>
  <c r="V134" i="24"/>
  <c r="V133" i="24"/>
  <c r="V132" i="24"/>
  <c r="W131" i="24"/>
  <c r="V131" i="24"/>
  <c r="W130" i="24"/>
  <c r="V130" i="24"/>
  <c r="W128" i="24"/>
  <c r="W121" i="24" s="1"/>
  <c r="X121" i="24" s="1"/>
  <c r="Z121" i="24" s="1"/>
  <c r="V128" i="24"/>
  <c r="Y128" i="24" s="1"/>
  <c r="V127" i="24"/>
  <c r="W127" i="24"/>
  <c r="W123" i="24"/>
  <c r="V123" i="24"/>
  <c r="V121" i="24"/>
  <c r="W496" i="24"/>
  <c r="W495" i="24"/>
  <c r="W494" i="24"/>
  <c r="V494" i="24"/>
  <c r="W493" i="24"/>
  <c r="V493" i="24"/>
  <c r="W492" i="24"/>
  <c r="V492" i="24"/>
  <c r="W488" i="24"/>
  <c r="W481" i="24" s="1"/>
  <c r="V488" i="24"/>
  <c r="V487" i="24"/>
  <c r="W487" i="24" s="1"/>
  <c r="W483" i="24"/>
  <c r="V483" i="24"/>
  <c r="V481" i="24" s="1"/>
  <c r="X481" i="24" s="1"/>
  <c r="Z481" i="24" s="1"/>
  <c r="P483" i="24" s="1"/>
  <c r="P403" i="24"/>
  <c r="P163" i="24"/>
  <c r="P203" i="24"/>
  <c r="P243" i="24"/>
  <c r="W48" i="24"/>
  <c r="V48" i="24"/>
  <c r="W41" i="24"/>
  <c r="V50" i="24"/>
  <c r="W51" i="24"/>
  <c r="V53" i="24"/>
  <c r="V56" i="24"/>
  <c r="V58" i="24"/>
  <c r="W59" i="24"/>
  <c r="W60" i="24"/>
  <c r="W61" i="24"/>
  <c r="Y61" i="24"/>
  <c r="V57" i="24"/>
  <c r="V55" i="24"/>
  <c r="V54" i="24"/>
  <c r="V52" i="24"/>
  <c r="V51" i="24"/>
  <c r="W50" i="24"/>
  <c r="W43" i="24"/>
  <c r="V43" i="24"/>
  <c r="V47" i="24"/>
  <c r="W47" i="24"/>
  <c r="V41" i="24"/>
  <c r="X41" i="24"/>
  <c r="Z41" i="24"/>
  <c r="Y48" i="24"/>
  <c r="Y488" i="24" l="1"/>
</calcChain>
</file>

<file path=xl/sharedStrings.xml><?xml version="1.0" encoding="utf-8"?>
<sst xmlns="http://schemas.openxmlformats.org/spreadsheetml/2006/main" count="520" uniqueCount="175">
  <si>
    <t>평균간격</t>
    <phoneticPr fontId="3" type="noConversion"/>
  </si>
  <si>
    <t>~</t>
    <phoneticPr fontId="3" type="noConversion"/>
  </si>
  <si>
    <t>평균간격
연산</t>
    <phoneticPr fontId="3" type="noConversion"/>
  </si>
  <si>
    <t>운행사</t>
    <phoneticPr fontId="3" type="noConversion"/>
  </si>
  <si>
    <t>편도</t>
    <phoneticPr fontId="3" type="noConversion"/>
  </si>
  <si>
    <t>구분</t>
    <phoneticPr fontId="3" type="noConversion"/>
  </si>
  <si>
    <t>왕복횟수</t>
    <phoneticPr fontId="3" type="noConversion"/>
  </si>
  <si>
    <t>막차 신탄진기점지 미진입</t>
  </si>
  <si>
    <t>신탄진</t>
    <phoneticPr fontId="3" type="noConversion"/>
  </si>
  <si>
    <t>705번</t>
    <phoneticPr fontId="3" type="noConversion"/>
  </si>
  <si>
    <t>국민(☎ 626-2169)</t>
    <phoneticPr fontId="3" type="noConversion"/>
  </si>
  <si>
    <t>시청</t>
    <phoneticPr fontId="3" type="noConversion"/>
  </si>
  <si>
    <t>평일</t>
    <phoneticPr fontId="3" type="noConversion"/>
  </si>
  <si>
    <t>시청</t>
    <phoneticPr fontId="3" type="noConversion"/>
  </si>
  <si>
    <t>시행일</t>
    <phoneticPr fontId="3" type="noConversion"/>
  </si>
  <si>
    <t>저상2</t>
  </si>
  <si>
    <t>저상4</t>
  </si>
  <si>
    <t>저상6</t>
  </si>
  <si>
    <t>저상8</t>
  </si>
  <si>
    <t>저상10</t>
  </si>
  <si>
    <t>저상12</t>
  </si>
  <si>
    <t>저상14</t>
  </si>
  <si>
    <t>관평동
5:45</t>
  </si>
  <si>
    <t>목상주민
5:45</t>
  </si>
  <si>
    <t>705번</t>
    <phoneticPr fontId="3" type="noConversion"/>
  </si>
  <si>
    <t>도시</t>
  </si>
  <si>
    <t>신탄진</t>
    <phoneticPr fontId="3" type="noConversion"/>
  </si>
  <si>
    <t>~</t>
    <phoneticPr fontId="3" type="noConversion"/>
  </si>
  <si>
    <t>시청</t>
    <phoneticPr fontId="3" type="noConversion"/>
  </si>
  <si>
    <t>평일</t>
    <phoneticPr fontId="3" type="noConversion"/>
  </si>
  <si>
    <t>운행사</t>
    <phoneticPr fontId="3" type="noConversion"/>
  </si>
  <si>
    <t>국민(☎ 626-2169)</t>
    <phoneticPr fontId="3" type="noConversion"/>
  </si>
  <si>
    <t>평균간격</t>
    <phoneticPr fontId="3" type="noConversion"/>
  </si>
  <si>
    <t>편도</t>
    <phoneticPr fontId="3" type="noConversion"/>
  </si>
  <si>
    <t>구분</t>
    <phoneticPr fontId="3" type="noConversion"/>
  </si>
  <si>
    <t>신탄진</t>
    <phoneticPr fontId="3" type="noConversion"/>
  </si>
  <si>
    <t>시청</t>
    <phoneticPr fontId="3" type="noConversion"/>
  </si>
  <si>
    <t>시청</t>
    <phoneticPr fontId="3" type="noConversion"/>
  </si>
  <si>
    <t>시청</t>
    <phoneticPr fontId="3" type="noConversion"/>
  </si>
  <si>
    <t>신탄진</t>
    <phoneticPr fontId="3" type="noConversion"/>
  </si>
  <si>
    <t>신탄진</t>
    <phoneticPr fontId="3" type="noConversion"/>
  </si>
  <si>
    <t>2026.03.12</t>
    <phoneticPr fontId="3" type="noConversion"/>
  </si>
  <si>
    <t>2026.07.20</t>
    <phoneticPr fontId="3" type="noConversion"/>
  </si>
  <si>
    <r>
      <rPr>
        <sz val="8"/>
        <rFont val="굴림"/>
        <family val="3"/>
        <charset val="129"/>
      </rPr>
      <t>목상주민</t>
    </r>
    <r>
      <rPr>
        <sz val="9"/>
        <rFont val="굴림"/>
        <family val="3"/>
        <charset val="129"/>
      </rPr>
      <t xml:space="preserve">
5:45</t>
    </r>
    <phoneticPr fontId="3" type="noConversion"/>
  </si>
  <si>
    <t>102번</t>
    <phoneticPr fontId="3" type="noConversion"/>
  </si>
  <si>
    <t>수통골</t>
    <phoneticPr fontId="3" type="noConversion"/>
  </si>
  <si>
    <t>수통골</t>
    <phoneticPr fontId="3" type="noConversion"/>
  </si>
  <si>
    <t>~</t>
    <phoneticPr fontId="3" type="noConversion"/>
  </si>
  <si>
    <t>대전역</t>
    <phoneticPr fontId="3" type="noConversion"/>
  </si>
  <si>
    <t>대전역</t>
    <phoneticPr fontId="3" type="noConversion"/>
  </si>
  <si>
    <t>평일</t>
    <phoneticPr fontId="3" type="noConversion"/>
  </si>
  <si>
    <t>운행사</t>
    <phoneticPr fontId="3" type="noConversion"/>
  </si>
  <si>
    <t xml:space="preserve">계룡(☎ 639-6800) </t>
    <phoneticPr fontId="3" type="noConversion"/>
  </si>
  <si>
    <t>저상 16대 순환</t>
    <phoneticPr fontId="3" type="noConversion"/>
  </si>
  <si>
    <t>편도</t>
    <phoneticPr fontId="3" type="noConversion"/>
  </si>
  <si>
    <t>구분</t>
  </si>
  <si>
    <t>수통골</t>
  </si>
  <si>
    <t>대전역</t>
  </si>
  <si>
    <t>신동아A
5:40</t>
    <phoneticPr fontId="3" type="noConversion"/>
  </si>
  <si>
    <t>신동아A
5:40</t>
    <phoneticPr fontId="3" type="noConversion"/>
  </si>
  <si>
    <t>복합TM
5:40</t>
    <phoneticPr fontId="3" type="noConversion"/>
  </si>
  <si>
    <t>우송고
5:40</t>
    <phoneticPr fontId="3" type="noConversion"/>
  </si>
  <si>
    <t>우송고
5:40</t>
    <phoneticPr fontId="3" type="noConversion"/>
  </si>
  <si>
    <t>갈마역
5:40</t>
    <phoneticPr fontId="3" type="noConversion"/>
  </si>
  <si>
    <t>갈마역
5:40</t>
    <phoneticPr fontId="3" type="noConversion"/>
  </si>
  <si>
    <t>시행일</t>
    <phoneticPr fontId="3" type="noConversion"/>
  </si>
  <si>
    <t>2026.05.13</t>
    <phoneticPr fontId="3" type="noConversion"/>
  </si>
  <si>
    <t>2026.05.13</t>
    <phoneticPr fontId="3" type="noConversion"/>
  </si>
  <si>
    <t>102번</t>
    <phoneticPr fontId="3" type="noConversion"/>
  </si>
  <si>
    <t>수통골</t>
    <phoneticPr fontId="3" type="noConversion"/>
  </si>
  <si>
    <t>휴일</t>
    <phoneticPr fontId="3" type="noConversion"/>
  </si>
  <si>
    <t>운행사</t>
    <phoneticPr fontId="3" type="noConversion"/>
  </si>
  <si>
    <t>저상 16대 순환</t>
    <phoneticPr fontId="3" type="noConversion"/>
  </si>
  <si>
    <t>평균간격</t>
    <phoneticPr fontId="3" type="noConversion"/>
  </si>
  <si>
    <t>구분</t>
    <phoneticPr fontId="3" type="noConversion"/>
  </si>
  <si>
    <t>대전역</t>
    <phoneticPr fontId="3" type="noConversion"/>
  </si>
  <si>
    <t>수통골</t>
    <phoneticPr fontId="3" type="noConversion"/>
  </si>
  <si>
    <t>복합TM
5:40</t>
    <phoneticPr fontId="3" type="noConversion"/>
  </si>
  <si>
    <t>현충원 경유 시간대</t>
    <phoneticPr fontId="3" type="noConversion"/>
  </si>
  <si>
    <t>토요일</t>
    <phoneticPr fontId="3" type="noConversion"/>
  </si>
  <si>
    <t xml:space="preserve">계룡(☎ 639-6800) </t>
    <phoneticPr fontId="3" type="noConversion"/>
  </si>
  <si>
    <t>대전역</t>
    <phoneticPr fontId="3" type="noConversion"/>
  </si>
  <si>
    <t>대전역</t>
    <phoneticPr fontId="3" type="noConversion"/>
  </si>
  <si>
    <t>우송고
5:40</t>
    <phoneticPr fontId="3" type="noConversion"/>
  </si>
  <si>
    <t>시행일</t>
  </si>
  <si>
    <t>102번</t>
  </si>
  <si>
    <t>~</t>
  </si>
  <si>
    <t>평일</t>
  </si>
  <si>
    <t>운행사</t>
  </si>
  <si>
    <t xml:space="preserve">계룡(☎ 639-6800) </t>
  </si>
  <si>
    <t>저상 16대 순환</t>
  </si>
  <si>
    <t>평균간격</t>
  </si>
  <si>
    <t>편도</t>
  </si>
  <si>
    <t>신동아A
5:40</t>
  </si>
  <si>
    <t>복합TM
5:40</t>
  </si>
  <si>
    <t>우송고
5:40</t>
  </si>
  <si>
    <t>갈마역
5:40</t>
  </si>
  <si>
    <t>휴일</t>
  </si>
  <si>
    <t>현충원 경유 시간대</t>
  </si>
  <si>
    <t>토요일</t>
  </si>
  <si>
    <t>중간</t>
  </si>
  <si>
    <t>충발</t>
  </si>
  <si>
    <t>막차</t>
  </si>
  <si>
    <t>집중</t>
  </si>
  <si>
    <t>출발</t>
  </si>
  <si>
    <t>평균간격
연산</t>
  </si>
  <si>
    <t>수요대응포함</t>
  </si>
  <si>
    <t>막차 동광장종점지 미진입</t>
  </si>
  <si>
    <t>60번</t>
  </si>
  <si>
    <t>직동</t>
  </si>
  <si>
    <t>ALL</t>
  </si>
  <si>
    <t xml:space="preserve">동인(☎ 285-8100) </t>
  </si>
  <si>
    <t>60번</t>
    <phoneticPr fontId="3" type="noConversion"/>
  </si>
  <si>
    <t>외곽</t>
  </si>
  <si>
    <t>직동</t>
    <phoneticPr fontId="3" type="noConversion"/>
  </si>
  <si>
    <t>ALL</t>
    <phoneticPr fontId="3" type="noConversion"/>
  </si>
  <si>
    <t>직동리</t>
    <phoneticPr fontId="3" type="noConversion"/>
  </si>
  <si>
    <t>직동리</t>
    <phoneticPr fontId="3" type="noConversion"/>
  </si>
  <si>
    <t>직동리</t>
    <phoneticPr fontId="3" type="noConversion"/>
  </si>
  <si>
    <t>직동리</t>
    <phoneticPr fontId="3" type="noConversion"/>
  </si>
  <si>
    <t>직동리</t>
    <phoneticPr fontId="3" type="noConversion"/>
  </si>
  <si>
    <t>1
동인</t>
    <phoneticPr fontId="3" type="noConversion"/>
  </si>
  <si>
    <t>2
대교</t>
    <phoneticPr fontId="3" type="noConversion"/>
  </si>
  <si>
    <t>시행일</t>
    <phoneticPr fontId="3" type="noConversion"/>
  </si>
  <si>
    <t>2022.11.01.</t>
    <phoneticPr fontId="3" type="noConversion"/>
  </si>
  <si>
    <t>2026.7.20</t>
    <phoneticPr fontId="3" type="noConversion"/>
  </si>
  <si>
    <t>2026.7.20</t>
    <phoneticPr fontId="3" type="noConversion"/>
  </si>
  <si>
    <t>동학사</t>
    <phoneticPr fontId="3" type="noConversion"/>
  </si>
  <si>
    <t>휴,토</t>
    <phoneticPr fontId="3" type="noConversion"/>
  </si>
  <si>
    <t xml:space="preserve">대승(☎ 544-0181) </t>
  </si>
  <si>
    <t>갈마4가 05:40</t>
  </si>
  <si>
    <t>오룡역 5:40</t>
  </si>
  <si>
    <t>107번</t>
    <phoneticPr fontId="3" type="noConversion"/>
  </si>
  <si>
    <t>~</t>
    <phoneticPr fontId="3" type="noConversion"/>
  </si>
  <si>
    <t>평균간격
연산</t>
    <phoneticPr fontId="3" type="noConversion"/>
  </si>
  <si>
    <t>운행사</t>
    <phoneticPr fontId="3" type="noConversion"/>
  </si>
  <si>
    <t>평균간격</t>
    <phoneticPr fontId="3" type="noConversion"/>
  </si>
  <si>
    <t>편도</t>
    <phoneticPr fontId="3" type="noConversion"/>
  </si>
  <si>
    <t>구분</t>
    <phoneticPr fontId="3" type="noConversion"/>
  </si>
  <si>
    <t>대전역</t>
    <phoneticPr fontId="3" type="noConversion"/>
  </si>
  <si>
    <t>동학사</t>
    <phoneticPr fontId="3" type="noConversion"/>
  </si>
  <si>
    <t>막차 동광장 기점지 미진입</t>
    <phoneticPr fontId="3" type="noConversion"/>
  </si>
  <si>
    <t>기점출발</t>
    <phoneticPr fontId="3" type="noConversion"/>
  </si>
  <si>
    <t>종점출발</t>
    <phoneticPr fontId="3" type="noConversion"/>
  </si>
  <si>
    <t>왕복횟수</t>
    <phoneticPr fontId="3" type="noConversion"/>
  </si>
  <si>
    <t xml:space="preserve">우회 시간대/ 동학사 종점지 미운행, 학봉삼거리에서 회차운행 </t>
    <phoneticPr fontId="3" type="noConversion"/>
  </si>
  <si>
    <t>2026. 07.25(토),26(일), 08.01(토),02(일),08(토),09(일),15(토)16(일),17(월)</t>
    <phoneticPr fontId="3" type="noConversion"/>
  </si>
  <si>
    <t>편도전체</t>
  </si>
  <si>
    <t>대당 왕복횟수</t>
  </si>
  <si>
    <t>705번</t>
    <phoneticPr fontId="3" type="noConversion"/>
  </si>
  <si>
    <t>신탄진</t>
    <phoneticPr fontId="3" type="noConversion"/>
  </si>
  <si>
    <t>~</t>
    <phoneticPr fontId="3" type="noConversion"/>
  </si>
  <si>
    <t>시청</t>
    <phoneticPr fontId="3" type="noConversion"/>
  </si>
  <si>
    <t>국민(☎ 626-2169)</t>
    <phoneticPr fontId="3" type="noConversion"/>
  </si>
  <si>
    <t>평균간격</t>
    <phoneticPr fontId="3" type="noConversion"/>
  </si>
  <si>
    <t>편도</t>
    <phoneticPr fontId="3" type="noConversion"/>
  </si>
  <si>
    <t>구분</t>
    <phoneticPr fontId="3" type="noConversion"/>
  </si>
  <si>
    <t>신탄진</t>
    <phoneticPr fontId="3" type="noConversion"/>
  </si>
  <si>
    <t>시청</t>
    <phoneticPr fontId="3" type="noConversion"/>
  </si>
  <si>
    <t>시청</t>
    <phoneticPr fontId="3" type="noConversion"/>
  </si>
  <si>
    <t>시청</t>
    <phoneticPr fontId="3" type="noConversion"/>
  </si>
  <si>
    <t>신탄진</t>
    <phoneticPr fontId="3" type="noConversion"/>
  </si>
  <si>
    <t>왕복횟수</t>
    <phoneticPr fontId="3" type="noConversion"/>
  </si>
  <si>
    <t>시행일</t>
    <phoneticPr fontId="3" type="noConversion"/>
  </si>
  <si>
    <t>705번</t>
    <phoneticPr fontId="3" type="noConversion"/>
  </si>
  <si>
    <t>도시</t>
    <phoneticPr fontId="3" type="noConversion"/>
  </si>
  <si>
    <t>토요일</t>
    <phoneticPr fontId="3" type="noConversion"/>
  </si>
  <si>
    <t>평균간격
연산</t>
    <phoneticPr fontId="3" type="noConversion"/>
  </si>
  <si>
    <t>국민(☎ 626-2169)</t>
    <phoneticPr fontId="3" type="noConversion"/>
  </si>
  <si>
    <t>편도</t>
    <phoneticPr fontId="3" type="noConversion"/>
  </si>
  <si>
    <t>구분</t>
    <phoneticPr fontId="3" type="noConversion"/>
  </si>
  <si>
    <t>관평동
5:45</t>
    <phoneticPr fontId="3" type="noConversion"/>
  </si>
  <si>
    <t>목상주민
5:45</t>
    <phoneticPr fontId="3" type="noConversion"/>
  </si>
  <si>
    <t>시행일</t>
    <phoneticPr fontId="3" type="noConversion"/>
  </si>
  <si>
    <t>2026.04.25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</si>
</sst>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80" formatCode="0.0"/>
    <numFmt numFmtId="181" formatCode="#,##0_);[Red]\(#,##0\)"/>
    <numFmt numFmtId="183" formatCode="#,##0.00_);[Red]\(#,##0.00\)"/>
    <numFmt numFmtId="186" formatCode="h:mm;@"/>
    <numFmt numFmtId="193" formatCode="hh:mm"/>
    <numFmt numFmtId="194" formatCode="0_);[Red]\(0\)"/>
    <numFmt numFmtId="209" formatCode="[m]"/>
    <numFmt numFmtId="210" formatCode="h:mm:ss;@"/>
  </numFmts>
  <fonts count="2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20"/>
      <name val="굴림체"/>
      <family val="3"/>
      <charset val="129"/>
    </font>
    <font>
      <b/>
      <sz val="18"/>
      <name val="굴림체"/>
      <family val="3"/>
      <charset val="129"/>
    </font>
    <font>
      <sz val="9"/>
      <name val="굴림체"/>
      <family val="3"/>
      <charset val="129"/>
    </font>
    <font>
      <sz val="12"/>
      <name val="굴림체"/>
      <family val="3"/>
      <charset val="129"/>
    </font>
    <font>
      <b/>
      <sz val="10"/>
      <name val="굴림체"/>
      <family val="3"/>
      <charset val="129"/>
    </font>
    <font>
      <sz val="11"/>
      <color indexed="8"/>
      <name val="맑은 고딕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b/>
      <sz val="9"/>
      <name val="굴림"/>
      <family val="3"/>
      <charset val="129"/>
    </font>
    <font>
      <sz val="6"/>
      <name val="굴림체"/>
      <family val="3"/>
      <charset val="129"/>
    </font>
    <font>
      <sz val="9"/>
      <name val="돋움"/>
      <family val="3"/>
      <charset val="129"/>
    </font>
    <font>
      <b/>
      <sz val="9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rgb="FFFF0000"/>
      <name val="굴림체"/>
      <family val="3"/>
      <charset val="129"/>
    </font>
    <font>
      <sz val="10"/>
      <color rgb="FFFFFF00"/>
      <name val="굴림체"/>
      <family val="3"/>
      <charset val="129"/>
    </font>
    <font>
      <sz val="10"/>
      <color theme="1"/>
      <name val="굴림체"/>
      <family val="3"/>
      <charset val="129"/>
    </font>
    <font>
      <sz val="9"/>
      <color rgb="FFFF0000"/>
      <name val="굴림체"/>
      <family val="3"/>
      <charset val="129"/>
    </font>
    <font>
      <sz val="9"/>
      <color theme="1"/>
      <name val="굴림체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5">
    <xf numFmtId="0" fontId="0" fillId="0" borderId="0"/>
    <xf numFmtId="0" fontId="10" fillId="0" borderId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  <xf numFmtId="0" fontId="1" fillId="0" borderId="0"/>
    <xf numFmtId="0" fontId="16" fillId="0" borderId="0">
      <alignment vertical="center"/>
    </xf>
    <xf numFmtId="0" fontId="1" fillId="0" borderId="0"/>
  </cellStyleXfs>
  <cellXfs count="516">
    <xf numFmtId="0" fontId="0" fillId="0" borderId="0" xfId="0"/>
    <xf numFmtId="0" fontId="2" fillId="0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183" fontId="6" fillId="3" borderId="3" xfId="0" applyNumberFormat="1" applyFont="1" applyFill="1" applyBorder="1" applyAlignment="1" applyProtection="1">
      <alignment horizontal="center" vertical="center"/>
      <protection locked="0"/>
    </xf>
    <xf numFmtId="194" fontId="6" fillId="3" borderId="3" xfId="0" applyNumberFormat="1" applyFont="1" applyFill="1" applyBorder="1" applyAlignment="1" applyProtection="1">
      <alignment horizontal="center" vertical="center"/>
      <protection locked="0"/>
    </xf>
    <xf numFmtId="20" fontId="6" fillId="0" borderId="3" xfId="37" applyNumberFormat="1" applyFont="1" applyFill="1" applyBorder="1" applyAlignment="1" applyProtection="1">
      <alignment horizontal="center" vertical="center"/>
      <protection locked="0"/>
    </xf>
    <xf numFmtId="210" fontId="2" fillId="3" borderId="0" xfId="0" applyNumberFormat="1" applyFont="1" applyFill="1" applyAlignment="1" applyProtection="1">
      <alignment horizontal="center" vertical="center"/>
      <protection locked="0"/>
    </xf>
    <xf numFmtId="210" fontId="2" fillId="2" borderId="0" xfId="0" applyNumberFormat="1" applyFont="1" applyFill="1" applyAlignment="1" applyProtection="1">
      <alignment horizontal="center" vertical="center"/>
      <protection locked="0"/>
    </xf>
    <xf numFmtId="20" fontId="6" fillId="4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20" fontId="6" fillId="4" borderId="3" xfId="37" applyNumberFormat="1" applyFont="1" applyFill="1" applyBorder="1" applyAlignment="1">
      <alignment horizontal="center" vertical="center"/>
    </xf>
    <xf numFmtId="181" fontId="6" fillId="4" borderId="3" xfId="0" applyNumberFormat="1" applyFont="1" applyFill="1" applyBorder="1" applyAlignment="1" applyProtection="1">
      <alignment horizontal="center" vertical="center"/>
      <protection locked="0"/>
    </xf>
    <xf numFmtId="20" fontId="2" fillId="4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20" fontId="6" fillId="3" borderId="5" xfId="37" applyNumberFormat="1" applyFont="1" applyFill="1" applyBorder="1" applyAlignment="1" applyProtection="1">
      <alignment horizontal="center" vertical="center"/>
      <protection locked="0"/>
    </xf>
    <xf numFmtId="20" fontId="2" fillId="3" borderId="3" xfId="37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210" fontId="6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5" borderId="0" xfId="37" applyFont="1" applyFill="1" applyAlignment="1" applyProtection="1">
      <alignment horizontal="center" vertical="center"/>
      <protection locked="0"/>
    </xf>
    <xf numFmtId="0" fontId="2" fillId="4" borderId="0" xfId="37" applyFont="1" applyFill="1" applyAlignment="1" applyProtection="1">
      <alignment horizontal="center" vertical="center"/>
      <protection locked="0"/>
    </xf>
    <xf numFmtId="0" fontId="10" fillId="4" borderId="3" xfId="0" applyFont="1" applyFill="1" applyBorder="1" applyAlignment="1">
      <alignment horizontal="center" vertical="center"/>
    </xf>
    <xf numFmtId="20" fontId="10" fillId="4" borderId="3" xfId="0" applyNumberFormat="1" applyFont="1" applyFill="1" applyBorder="1" applyAlignment="1">
      <alignment horizontal="center" vertical="center" wrapText="1"/>
    </xf>
    <xf numFmtId="20" fontId="10" fillId="4" borderId="3" xfId="0" applyNumberFormat="1" applyFont="1" applyFill="1" applyBorder="1" applyAlignment="1">
      <alignment horizontal="center" vertical="center"/>
    </xf>
    <xf numFmtId="20" fontId="6" fillId="0" borderId="6" xfId="37" applyNumberFormat="1" applyFont="1" applyFill="1" applyBorder="1" applyAlignment="1" applyProtection="1">
      <alignment horizontal="center" vertical="center"/>
      <protection locked="0"/>
    </xf>
    <xf numFmtId="20" fontId="6" fillId="3" borderId="0" xfId="0" applyNumberFormat="1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3" borderId="4" xfId="26" applyFont="1" applyFill="1" applyBorder="1" applyAlignment="1" applyProtection="1">
      <alignment horizontal="center" vertical="center"/>
      <protection locked="0"/>
    </xf>
    <xf numFmtId="20" fontId="6" fillId="4" borderId="3" xfId="23" applyNumberFormat="1" applyFont="1" applyFill="1" applyBorder="1" applyAlignment="1">
      <alignment horizontal="center" vertical="center" shrinkToFit="1"/>
    </xf>
    <xf numFmtId="20" fontId="2" fillId="3" borderId="3" xfId="0" applyNumberFormat="1" applyFont="1" applyFill="1" applyBorder="1" applyAlignment="1" applyProtection="1">
      <alignment horizontal="center" vertical="center"/>
      <protection locked="0"/>
    </xf>
    <xf numFmtId="20" fontId="6" fillId="3" borderId="5" xfId="0" applyNumberFormat="1" applyFont="1" applyFill="1" applyBorder="1" applyAlignment="1" applyProtection="1">
      <alignment horizontal="center" vertical="center"/>
      <protection locked="0"/>
    </xf>
    <xf numFmtId="20" fontId="6" fillId="4" borderId="3" xfId="0" applyNumberFormat="1" applyFont="1" applyFill="1" applyBorder="1" applyAlignment="1" applyProtection="1">
      <alignment horizontal="center" vertical="center"/>
      <protection locked="0"/>
    </xf>
    <xf numFmtId="20" fontId="6" fillId="4" borderId="6" xfId="0" applyNumberFormat="1" applyFont="1" applyFill="1" applyBorder="1" applyAlignment="1" applyProtection="1">
      <alignment horizontal="center" vertical="center"/>
      <protection locked="0"/>
    </xf>
    <xf numFmtId="20" fontId="6" fillId="0" borderId="0" xfId="0" applyNumberFormat="1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20" fontId="6" fillId="0" borderId="3" xfId="0" applyNumberFormat="1" applyFont="1" applyFill="1" applyBorder="1" applyAlignment="1">
      <alignment horizontal="center" vertical="center"/>
    </xf>
    <xf numFmtId="20" fontId="6" fillId="0" borderId="3" xfId="0" applyNumberFormat="1" applyFont="1" applyFill="1" applyBorder="1" applyAlignment="1" applyProtection="1">
      <alignment horizontal="center" vertical="center"/>
      <protection locked="0"/>
    </xf>
    <xf numFmtId="20" fontId="6" fillId="3" borderId="7" xfId="0" applyNumberFormat="1" applyFont="1" applyFill="1" applyBorder="1" applyAlignment="1">
      <alignment horizontal="center" vertical="center"/>
    </xf>
    <xf numFmtId="20" fontId="6" fillId="0" borderId="8" xfId="0" applyNumberFormat="1" applyFont="1" applyFill="1" applyBorder="1" applyAlignment="1" applyProtection="1">
      <alignment horizontal="center" vertical="center"/>
      <protection locked="0"/>
    </xf>
    <xf numFmtId="20" fontId="6" fillId="4" borderId="8" xfId="0" applyNumberFormat="1" applyFont="1" applyFill="1" applyBorder="1" applyAlignment="1" applyProtection="1">
      <alignment horizontal="center" vertical="center"/>
      <protection locked="0"/>
    </xf>
    <xf numFmtId="20" fontId="6" fillId="4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20" fontId="6" fillId="0" borderId="11" xfId="0" applyNumberFormat="1" applyFont="1" applyFill="1" applyBorder="1" applyAlignment="1" applyProtection="1">
      <alignment horizontal="center" vertical="center"/>
      <protection locked="0"/>
    </xf>
    <xf numFmtId="20" fontId="6" fillId="4" borderId="11" xfId="0" applyNumberFormat="1" applyFont="1" applyFill="1" applyBorder="1" applyAlignment="1" applyProtection="1">
      <alignment horizontal="center" vertical="center"/>
      <protection locked="0"/>
    </xf>
    <xf numFmtId="20" fontId="6" fillId="4" borderId="12" xfId="0" applyNumberFormat="1" applyFont="1" applyFill="1" applyBorder="1" applyAlignment="1" applyProtection="1">
      <alignment horizontal="center" vertical="center"/>
      <protection locked="0"/>
    </xf>
    <xf numFmtId="186" fontId="6" fillId="4" borderId="3" xfId="37" applyNumberFormat="1" applyFont="1" applyFill="1" applyBorder="1" applyAlignment="1">
      <alignment horizontal="center" vertical="center" wrapText="1"/>
    </xf>
    <xf numFmtId="20" fontId="10" fillId="6" borderId="3" xfId="23" applyNumberFormat="1" applyFont="1" applyFill="1" applyBorder="1" applyAlignment="1">
      <alignment horizontal="center" vertical="center"/>
    </xf>
    <xf numFmtId="20" fontId="10" fillId="4" borderId="3" xfId="23" applyNumberFormat="1" applyFont="1" applyFill="1" applyBorder="1" applyAlignment="1">
      <alignment horizontal="center" vertical="center"/>
    </xf>
    <xf numFmtId="0" fontId="10" fillId="4" borderId="3" xfId="23" applyFont="1" applyFill="1" applyBorder="1" applyAlignment="1">
      <alignment horizontal="center" vertical="center" wrapText="1"/>
    </xf>
    <xf numFmtId="20" fontId="10" fillId="4" borderId="3" xfId="23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20" fontId="6" fillId="0" borderId="3" xfId="37" applyNumberFormat="1" applyFont="1" applyBorder="1" applyAlignment="1" applyProtection="1">
      <alignment horizontal="center" vertical="center"/>
      <protection locked="0"/>
    </xf>
    <xf numFmtId="20" fontId="6" fillId="0" borderId="6" xfId="37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wrapText="1"/>
    </xf>
    <xf numFmtId="20" fontId="2" fillId="4" borderId="3" xfId="0" applyNumberFormat="1" applyFont="1" applyFill="1" applyBorder="1" applyAlignment="1" applyProtection="1">
      <alignment horizontal="center" vertical="center"/>
      <protection locked="0"/>
    </xf>
    <xf numFmtId="20" fontId="6" fillId="4" borderId="5" xfId="0" applyNumberFormat="1" applyFont="1" applyFill="1" applyBorder="1" applyAlignment="1" applyProtection="1">
      <alignment horizontal="center" vertical="center"/>
      <protection locked="0"/>
    </xf>
    <xf numFmtId="20" fontId="6" fillId="0" borderId="3" xfId="0" applyNumberFormat="1" applyFont="1" applyBorder="1" applyAlignment="1">
      <alignment horizontal="center" vertical="center"/>
    </xf>
    <xf numFmtId="20" fontId="6" fillId="0" borderId="3" xfId="0" applyNumberFormat="1" applyFont="1" applyBorder="1" applyAlignment="1" applyProtection="1">
      <alignment horizontal="center" vertical="center"/>
      <protection locked="0"/>
    </xf>
    <xf numFmtId="20" fontId="6" fillId="4" borderId="7" xfId="0" applyNumberFormat="1" applyFont="1" applyFill="1" applyBorder="1" applyAlignment="1">
      <alignment horizontal="center" vertical="center"/>
    </xf>
    <xf numFmtId="20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20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194" fontId="6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210" fontId="6" fillId="0" borderId="0" xfId="0" applyNumberFormat="1" applyFont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186" fontId="2" fillId="4" borderId="0" xfId="0" applyNumberFormat="1" applyFont="1" applyFill="1" applyAlignment="1" applyProtection="1">
      <alignment horizontal="center" vertical="center"/>
      <protection locked="0"/>
    </xf>
    <xf numFmtId="40" fontId="6" fillId="4" borderId="3" xfId="0" applyNumberFormat="1" applyFont="1" applyFill="1" applyBorder="1" applyAlignment="1" applyProtection="1">
      <alignment horizontal="center" vertical="center"/>
      <protection locked="0"/>
    </xf>
    <xf numFmtId="20" fontId="2" fillId="5" borderId="0" xfId="0" applyNumberFormat="1" applyFont="1" applyFill="1" applyAlignment="1" applyProtection="1">
      <alignment horizontal="center" vertical="center"/>
      <protection locked="0"/>
    </xf>
    <xf numFmtId="38" fontId="6" fillId="4" borderId="5" xfId="0" applyNumberFormat="1" applyFont="1" applyFill="1" applyBorder="1" applyAlignment="1" applyProtection="1">
      <alignment horizontal="center" vertical="center"/>
      <protection locked="0"/>
    </xf>
    <xf numFmtId="180" fontId="2" fillId="5" borderId="0" xfId="0" applyNumberFormat="1" applyFont="1" applyFill="1" applyAlignment="1" applyProtection="1">
      <alignment horizontal="center" vertical="center"/>
      <protection locked="0"/>
    </xf>
    <xf numFmtId="186" fontId="2" fillId="5" borderId="0" xfId="0" applyNumberFormat="1" applyFont="1" applyFill="1" applyAlignment="1" applyProtection="1">
      <alignment horizontal="center" vertical="center"/>
      <protection locked="0"/>
    </xf>
    <xf numFmtId="210" fontId="2" fillId="5" borderId="0" xfId="0" applyNumberFormat="1" applyFont="1" applyFill="1" applyAlignment="1" applyProtection="1">
      <alignment horizontal="center" vertical="center"/>
      <protection locked="0"/>
    </xf>
    <xf numFmtId="194" fontId="6" fillId="5" borderId="3" xfId="0" applyNumberFormat="1" applyFont="1" applyFill="1" applyBorder="1" applyAlignment="1" applyProtection="1">
      <alignment horizontal="center" vertical="center"/>
      <protection locked="0"/>
    </xf>
    <xf numFmtId="40" fontId="6" fillId="5" borderId="6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38" fontId="6" fillId="5" borderId="5" xfId="0" applyNumberFormat="1" applyFont="1" applyFill="1" applyBorder="1" applyAlignment="1" applyProtection="1">
      <alignment horizontal="center" vertical="center"/>
      <protection locked="0"/>
    </xf>
    <xf numFmtId="194" fontId="6" fillId="5" borderId="5" xfId="0" applyNumberFormat="1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2" fontId="6" fillId="5" borderId="3" xfId="0" applyNumberFormat="1" applyFont="1" applyFill="1" applyBorder="1" applyAlignment="1" applyProtection="1">
      <alignment horizontal="center" vertical="center"/>
      <protection locked="0"/>
    </xf>
    <xf numFmtId="0" fontId="18" fillId="5" borderId="0" xfId="0" applyFont="1" applyFill="1" applyAlignment="1" applyProtection="1">
      <alignment horizontal="center" vertical="center"/>
      <protection locked="0"/>
    </xf>
    <xf numFmtId="0" fontId="6" fillId="7" borderId="3" xfId="52" applyFont="1" applyFill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 applyProtection="1">
      <alignment horizontal="center" vertical="center" shrinkToFit="1"/>
      <protection locked="0"/>
    </xf>
    <xf numFmtId="0" fontId="2" fillId="7" borderId="15" xfId="0" applyFont="1" applyFill="1" applyBorder="1" applyAlignment="1" applyProtection="1">
      <alignment horizontal="center" vertical="center"/>
      <protection locked="0"/>
    </xf>
    <xf numFmtId="0" fontId="2" fillId="7" borderId="16" xfId="0" applyFont="1" applyFill="1" applyBorder="1" applyAlignment="1" applyProtection="1">
      <alignment horizontal="center" vertical="center"/>
      <protection locked="0"/>
    </xf>
    <xf numFmtId="0" fontId="5" fillId="7" borderId="13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shrinkToFit="1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0" xfId="0" applyFont="1" applyFill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20" fontId="6" fillId="4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20" fontId="6" fillId="4" borderId="6" xfId="0" applyNumberFormat="1" applyFont="1" applyFill="1" applyBorder="1" applyAlignment="1" applyProtection="1">
      <alignment horizontal="center" vertical="center"/>
      <protection locked="0"/>
    </xf>
    <xf numFmtId="20" fontId="6" fillId="4" borderId="11" xfId="0" applyNumberFormat="1" applyFont="1" applyFill="1" applyBorder="1" applyAlignment="1" applyProtection="1">
      <alignment horizontal="center" vertical="center"/>
      <protection locked="0"/>
    </xf>
    <xf numFmtId="20" fontId="6" fillId="4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20" fontId="6" fillId="4" borderId="3" xfId="0" applyNumberFormat="1" applyFont="1" applyFill="1" applyBorder="1" applyAlignment="1">
      <alignment horizontal="center" vertical="center"/>
    </xf>
    <xf numFmtId="20" fontId="6" fillId="4" borderId="8" xfId="0" applyNumberFormat="1" applyFont="1" applyFill="1" applyBorder="1" applyAlignment="1" applyProtection="1">
      <alignment horizontal="center" vertical="center"/>
      <protection locked="0"/>
    </xf>
    <xf numFmtId="20" fontId="6" fillId="4" borderId="9" xfId="0" applyNumberFormat="1" applyFont="1" applyFill="1" applyBorder="1" applyAlignment="1" applyProtection="1">
      <alignment horizontal="center" vertical="center"/>
      <protection locked="0"/>
    </xf>
    <xf numFmtId="186" fontId="6" fillId="0" borderId="3" xfId="0" applyNumberFormat="1" applyFont="1" applyBorder="1" applyAlignment="1">
      <alignment horizontal="center" vertical="center"/>
    </xf>
    <xf numFmtId="20" fontId="6" fillId="0" borderId="8" xfId="0" applyNumberFormat="1" applyFont="1" applyBorder="1" applyAlignment="1">
      <alignment horizontal="center" vertical="center"/>
    </xf>
    <xf numFmtId="0" fontId="6" fillId="5" borderId="0" xfId="0" applyFont="1" applyFill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20" fontId="6" fillId="0" borderId="6" xfId="0" applyNumberFormat="1" applyFont="1" applyBorder="1" applyAlignment="1" applyProtection="1">
      <alignment horizontal="center" vertical="center"/>
      <protection locked="0"/>
    </xf>
    <xf numFmtId="20" fontId="6" fillId="0" borderId="9" xfId="0" applyNumberFormat="1" applyFont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186" fontId="10" fillId="0" borderId="3" xfId="0" applyNumberFormat="1" applyFont="1" applyBorder="1" applyAlignment="1">
      <alignment horizontal="center" vertical="center"/>
    </xf>
    <xf numFmtId="186" fontId="10" fillId="4" borderId="3" xfId="0" applyNumberFormat="1" applyFont="1" applyFill="1" applyBorder="1" applyAlignment="1">
      <alignment horizontal="center" vertical="center"/>
    </xf>
    <xf numFmtId="0" fontId="6" fillId="0" borderId="3" xfId="53" applyFont="1" applyBorder="1" applyAlignment="1" applyProtection="1">
      <alignment horizontal="center" vertical="center"/>
      <protection locked="0"/>
    </xf>
    <xf numFmtId="20" fontId="6" fillId="0" borderId="3" xfId="53" applyNumberFormat="1" applyFont="1" applyBorder="1" applyAlignment="1">
      <alignment horizontal="center" vertical="center"/>
    </xf>
    <xf numFmtId="20" fontId="6" fillId="3" borderId="3" xfId="53" applyNumberFormat="1" applyFont="1" applyFill="1" applyBorder="1" applyAlignment="1">
      <alignment horizontal="center" vertical="center"/>
    </xf>
    <xf numFmtId="20" fontId="2" fillId="3" borderId="3" xfId="53" applyNumberFormat="1" applyFont="1" applyFill="1" applyBorder="1" applyAlignment="1" applyProtection="1">
      <alignment horizontal="center" vertical="center"/>
      <protection locked="0"/>
    </xf>
    <xf numFmtId="20" fontId="6" fillId="0" borderId="3" xfId="53" applyNumberFormat="1" applyFont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20" fontId="6" fillId="3" borderId="17" xfId="28" applyNumberFormat="1" applyFont="1" applyFill="1" applyBorder="1" applyAlignment="1">
      <alignment horizontal="center" vertical="center" wrapText="1"/>
    </xf>
    <xf numFmtId="20" fontId="6" fillId="3" borderId="18" xfId="28" applyNumberFormat="1" applyFont="1" applyFill="1" applyBorder="1" applyAlignment="1">
      <alignment horizontal="center" vertical="center" wrapText="1"/>
    </xf>
    <xf numFmtId="20" fontId="6" fillId="0" borderId="19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10" fillId="0" borderId="4" xfId="53" applyFont="1" applyBorder="1" applyAlignment="1" applyProtection="1">
      <alignment horizontal="center" vertical="center" wrapText="1"/>
      <protection locked="0"/>
    </xf>
    <xf numFmtId="20" fontId="6" fillId="0" borderId="8" xfId="53" applyNumberFormat="1" applyFont="1" applyBorder="1" applyAlignment="1" applyProtection="1">
      <alignment horizontal="center" vertical="center"/>
      <protection locked="0"/>
    </xf>
    <xf numFmtId="20" fontId="10" fillId="0" borderId="8" xfId="0" applyNumberFormat="1" applyFont="1" applyBorder="1" applyAlignment="1">
      <alignment horizontal="center" vertical="center"/>
    </xf>
    <xf numFmtId="40" fontId="6" fillId="4" borderId="3" xfId="0" applyNumberFormat="1" applyFont="1" applyFill="1" applyBorder="1" applyAlignment="1" applyProtection="1">
      <alignment horizontal="center" vertical="center"/>
      <protection locked="0"/>
    </xf>
    <xf numFmtId="186" fontId="6" fillId="0" borderId="0" xfId="0" applyNumberFormat="1" applyFont="1" applyAlignment="1" applyProtection="1">
      <alignment horizontal="center" vertical="center"/>
      <protection locked="0"/>
    </xf>
    <xf numFmtId="186" fontId="10" fillId="8" borderId="3" xfId="0" applyNumberFormat="1" applyFont="1" applyFill="1" applyBorder="1" applyAlignment="1">
      <alignment horizontal="center" vertical="center"/>
    </xf>
    <xf numFmtId="20" fontId="6" fillId="8" borderId="17" xfId="28" applyNumberFormat="1" applyFont="1" applyFill="1" applyBorder="1" applyAlignment="1">
      <alignment horizontal="center" vertical="center" wrapText="1"/>
    </xf>
    <xf numFmtId="20" fontId="6" fillId="8" borderId="3" xfId="0" applyNumberFormat="1" applyFont="1" applyFill="1" applyBorder="1" applyAlignment="1" applyProtection="1">
      <alignment horizontal="center" vertical="center"/>
      <protection locked="0"/>
    </xf>
    <xf numFmtId="20" fontId="10" fillId="0" borderId="20" xfId="53" applyNumberFormat="1" applyFont="1" applyBorder="1" applyAlignment="1">
      <alignment horizontal="center" vertical="center" wrapText="1"/>
    </xf>
    <xf numFmtId="20" fontId="10" fillId="0" borderId="3" xfId="0" applyNumberFormat="1" applyFont="1" applyBorder="1" applyAlignment="1">
      <alignment horizontal="center" vertical="center" wrapText="1"/>
    </xf>
    <xf numFmtId="20" fontId="6" fillId="0" borderId="17" xfId="28" applyNumberFormat="1" applyFont="1" applyBorder="1" applyAlignment="1">
      <alignment horizontal="center" vertical="center" wrapText="1"/>
    </xf>
    <xf numFmtId="20" fontId="6" fillId="0" borderId="18" xfId="28" applyNumberFormat="1" applyFont="1" applyBorder="1" applyAlignment="1">
      <alignment horizontal="center" vertical="center" wrapText="1"/>
    </xf>
    <xf numFmtId="0" fontId="10" fillId="0" borderId="4" xfId="53" applyFont="1" applyBorder="1" applyAlignment="1" applyProtection="1">
      <alignment horizontal="center" vertical="center"/>
      <protection locked="0"/>
    </xf>
    <xf numFmtId="20" fontId="2" fillId="0" borderId="3" xfId="53" applyNumberFormat="1" applyFont="1" applyBorder="1" applyAlignment="1" applyProtection="1">
      <alignment horizontal="center" vertical="center"/>
      <protection locked="0"/>
    </xf>
    <xf numFmtId="20" fontId="6" fillId="0" borderId="5" xfId="53" applyNumberFormat="1" applyFont="1" applyBorder="1" applyAlignment="1" applyProtection="1">
      <alignment horizontal="center" vertical="center"/>
      <protection locked="0"/>
    </xf>
    <xf numFmtId="0" fontId="10" fillId="0" borderId="20" xfId="53" applyFont="1" applyBorder="1" applyAlignment="1">
      <alignment horizontal="center" vertical="center" wrapText="1"/>
    </xf>
    <xf numFmtId="20" fontId="10" fillId="0" borderId="5" xfId="53" applyNumberFormat="1" applyFont="1" applyBorder="1" applyAlignment="1">
      <alignment horizontal="center" vertical="center"/>
    </xf>
    <xf numFmtId="20" fontId="10" fillId="0" borderId="5" xfId="53" applyNumberFormat="1" applyFont="1" applyBorder="1" applyAlignment="1" applyProtection="1">
      <alignment horizontal="center" vertical="center"/>
      <protection locked="0"/>
    </xf>
    <xf numFmtId="20" fontId="10" fillId="0" borderId="3" xfId="53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20" fontId="10" fillId="0" borderId="8" xfId="53" applyNumberFormat="1" applyFont="1" applyBorder="1" applyAlignment="1" applyProtection="1">
      <alignment horizontal="center" vertical="center"/>
      <protection locked="0"/>
    </xf>
    <xf numFmtId="49" fontId="6" fillId="4" borderId="3" xfId="28" applyNumberFormat="1" applyFont="1" applyFill="1" applyBorder="1" applyAlignment="1">
      <alignment vertical="center" wrapText="1"/>
    </xf>
    <xf numFmtId="186" fontId="10" fillId="0" borderId="3" xfId="0" applyNumberFormat="1" applyFont="1" applyBorder="1" applyAlignment="1">
      <alignment horizontal="center" vertical="center" wrapText="1"/>
    </xf>
    <xf numFmtId="186" fontId="12" fillId="6" borderId="3" xfId="0" applyNumberFormat="1" applyFont="1" applyFill="1" applyBorder="1" applyAlignment="1">
      <alignment horizontal="center" vertical="center"/>
    </xf>
    <xf numFmtId="186" fontId="12" fillId="0" borderId="3" xfId="0" applyNumberFormat="1" applyFont="1" applyFill="1" applyBorder="1" applyAlignment="1">
      <alignment horizontal="center" vertical="center"/>
    </xf>
    <xf numFmtId="186" fontId="10" fillId="0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 applyProtection="1">
      <alignment horizontal="center" vertical="center"/>
      <protection locked="0"/>
    </xf>
    <xf numFmtId="0" fontId="6" fillId="7" borderId="6" xfId="0" applyFont="1" applyFill="1" applyBorder="1" applyAlignment="1" applyProtection="1">
      <alignment horizontal="center" vertical="center"/>
      <protection locked="0"/>
    </xf>
    <xf numFmtId="0" fontId="10" fillId="7" borderId="4" xfId="52" applyFont="1" applyFill="1" applyBorder="1" applyAlignment="1" applyProtection="1">
      <alignment horizontal="center" vertical="center"/>
      <protection locked="0"/>
    </xf>
    <xf numFmtId="186" fontId="10" fillId="7" borderId="3" xfId="0" applyNumberFormat="1" applyFont="1" applyFill="1" applyBorder="1" applyAlignment="1">
      <alignment horizontal="center" vertical="center"/>
    </xf>
    <xf numFmtId="20" fontId="10" fillId="7" borderId="3" xfId="0" applyNumberFormat="1" applyFont="1" applyFill="1" applyBorder="1" applyAlignment="1">
      <alignment horizontal="center" vertical="center" wrapText="1"/>
    </xf>
    <xf numFmtId="20" fontId="6" fillId="7" borderId="3" xfId="0" applyNumberFormat="1" applyFont="1" applyFill="1" applyBorder="1" applyAlignment="1" applyProtection="1">
      <alignment horizontal="center" vertical="center"/>
      <protection locked="0"/>
    </xf>
    <xf numFmtId="20" fontId="10" fillId="7" borderId="20" xfId="52" applyNumberFormat="1" applyFont="1" applyFill="1" applyBorder="1" applyAlignment="1">
      <alignment horizontal="center" vertical="center" wrapText="1"/>
    </xf>
    <xf numFmtId="20" fontId="6" fillId="7" borderId="3" xfId="52" applyNumberFormat="1" applyFont="1" applyFill="1" applyBorder="1" applyAlignment="1">
      <alignment horizontal="center" vertical="center"/>
    </xf>
    <xf numFmtId="20" fontId="2" fillId="7" borderId="3" xfId="52" applyNumberFormat="1" applyFont="1" applyFill="1" applyBorder="1" applyAlignment="1" applyProtection="1">
      <alignment horizontal="center" vertical="center"/>
      <protection locked="0"/>
    </xf>
    <xf numFmtId="20" fontId="6" fillId="7" borderId="5" xfId="52" applyNumberFormat="1" applyFont="1" applyFill="1" applyBorder="1" applyAlignment="1" applyProtection="1">
      <alignment horizontal="center" vertical="center"/>
      <protection locked="0"/>
    </xf>
    <xf numFmtId="20" fontId="6" fillId="7" borderId="6" xfId="0" applyNumberFormat="1" applyFont="1" applyFill="1" applyBorder="1" applyAlignment="1" applyProtection="1">
      <alignment horizontal="center" vertical="center"/>
      <protection locked="0"/>
    </xf>
    <xf numFmtId="0" fontId="10" fillId="7" borderId="4" xfId="52" applyFont="1" applyFill="1" applyBorder="1" applyAlignment="1" applyProtection="1">
      <alignment horizontal="center" vertical="center" wrapText="1"/>
      <protection locked="0"/>
    </xf>
    <xf numFmtId="186" fontId="10" fillId="7" borderId="3" xfId="0" applyNumberFormat="1" applyFont="1" applyFill="1" applyBorder="1" applyAlignment="1">
      <alignment horizontal="center" vertical="center" wrapText="1"/>
    </xf>
    <xf numFmtId="0" fontId="10" fillId="7" borderId="20" xfId="52" applyFont="1" applyFill="1" applyBorder="1" applyAlignment="1">
      <alignment horizontal="center" vertical="center" wrapText="1"/>
    </xf>
    <xf numFmtId="20" fontId="10" fillId="7" borderId="5" xfId="52" applyNumberFormat="1" applyFont="1" applyFill="1" applyBorder="1" applyAlignment="1">
      <alignment horizontal="center" vertical="center"/>
    </xf>
    <xf numFmtId="186" fontId="6" fillId="7" borderId="0" xfId="0" applyNumberFormat="1" applyFont="1" applyFill="1" applyAlignment="1" applyProtection="1">
      <alignment horizontal="center" vertical="center"/>
      <protection locked="0"/>
    </xf>
    <xf numFmtId="186" fontId="12" fillId="7" borderId="3" xfId="0" applyNumberFormat="1" applyFont="1" applyFill="1" applyBorder="1" applyAlignment="1">
      <alignment horizontal="center" vertical="center"/>
    </xf>
    <xf numFmtId="20" fontId="10" fillId="7" borderId="5" xfId="52" applyNumberFormat="1" applyFont="1" applyFill="1" applyBorder="1" applyAlignment="1" applyProtection="1">
      <alignment horizontal="center" vertical="center"/>
      <protection locked="0"/>
    </xf>
    <xf numFmtId="20" fontId="6" fillId="7" borderId="3" xfId="52" applyNumberFormat="1" applyFont="1" applyFill="1" applyBorder="1" applyAlignment="1" applyProtection="1">
      <alignment horizontal="center" vertical="center"/>
      <protection locked="0"/>
    </xf>
    <xf numFmtId="186" fontId="6" fillId="7" borderId="3" xfId="0" applyNumberFormat="1" applyFont="1" applyFill="1" applyBorder="1" applyAlignment="1">
      <alignment horizontal="center" vertical="center"/>
    </xf>
    <xf numFmtId="20" fontId="6" fillId="7" borderId="3" xfId="0" applyNumberFormat="1" applyFont="1" applyFill="1" applyBorder="1" applyAlignment="1">
      <alignment horizontal="center" vertical="center"/>
    </xf>
    <xf numFmtId="20" fontId="10" fillId="7" borderId="3" xfId="52" applyNumberFormat="1" applyFont="1" applyFill="1" applyBorder="1" applyAlignment="1" applyProtection="1">
      <alignment horizontal="center" vertical="center"/>
      <protection locked="0"/>
    </xf>
    <xf numFmtId="20" fontId="10" fillId="7" borderId="8" xfId="0" applyNumberFormat="1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20" fontId="6" fillId="7" borderId="8" xfId="0" applyNumberFormat="1" applyFont="1" applyFill="1" applyBorder="1" applyAlignment="1">
      <alignment horizontal="center" vertical="center"/>
    </xf>
    <xf numFmtId="20" fontId="10" fillId="7" borderId="8" xfId="52" applyNumberFormat="1" applyFont="1" applyFill="1" applyBorder="1" applyAlignment="1" applyProtection="1">
      <alignment horizontal="center" vertical="center"/>
      <protection locked="0"/>
    </xf>
    <xf numFmtId="20" fontId="6" fillId="7" borderId="8" xfId="52" applyNumberFormat="1" applyFont="1" applyFill="1" applyBorder="1" applyAlignment="1" applyProtection="1">
      <alignment horizontal="center" vertical="center"/>
      <protection locked="0"/>
    </xf>
    <xf numFmtId="20" fontId="6" fillId="7" borderId="8" xfId="0" applyNumberFormat="1" applyFont="1" applyFill="1" applyBorder="1" applyAlignment="1" applyProtection="1">
      <alignment horizontal="center" vertical="center"/>
      <protection locked="0"/>
    </xf>
    <xf numFmtId="20" fontId="6" fillId="7" borderId="9" xfId="0" applyNumberFormat="1" applyFont="1" applyFill="1" applyBorder="1" applyAlignment="1" applyProtection="1">
      <alignment horizontal="center" vertical="center"/>
      <protection locked="0"/>
    </xf>
    <xf numFmtId="0" fontId="6" fillId="7" borderId="14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>
      <alignment horizontal="center" vertical="center" wrapText="1"/>
    </xf>
    <xf numFmtId="20" fontId="2" fillId="7" borderId="3" xfId="0" applyNumberFormat="1" applyFont="1" applyFill="1" applyBorder="1" applyAlignment="1" applyProtection="1">
      <alignment horizontal="center" vertical="center"/>
      <protection locked="0"/>
    </xf>
    <xf numFmtId="20" fontId="6" fillId="7" borderId="5" xfId="0" applyNumberFormat="1" applyFont="1" applyFill="1" applyBorder="1" applyAlignment="1" applyProtection="1">
      <alignment horizontal="center" vertical="center"/>
      <protection locked="0"/>
    </xf>
    <xf numFmtId="40" fontId="6" fillId="7" borderId="3" xfId="0" applyNumberFormat="1" applyFont="1" applyFill="1" applyBorder="1" applyAlignment="1" applyProtection="1">
      <alignment horizontal="center" vertical="center"/>
      <protection locked="0"/>
    </xf>
    <xf numFmtId="20" fontId="6" fillId="7" borderId="17" xfId="28" applyNumberFormat="1" applyFont="1" applyFill="1" applyBorder="1" applyAlignment="1">
      <alignment horizontal="center" vertical="center" wrapText="1"/>
    </xf>
    <xf numFmtId="20" fontId="6" fillId="7" borderId="18" xfId="28" applyNumberFormat="1" applyFont="1" applyFill="1" applyBorder="1" applyAlignment="1">
      <alignment horizontal="center" vertical="center" wrapText="1"/>
    </xf>
    <xf numFmtId="20" fontId="6" fillId="7" borderId="19" xfId="0" applyNumberFormat="1" applyFont="1" applyFill="1" applyBorder="1" applyAlignment="1" applyProtection="1">
      <alignment horizontal="center" vertical="center"/>
      <protection locked="0"/>
    </xf>
    <xf numFmtId="49" fontId="6" fillId="7" borderId="3" xfId="28" applyNumberFormat="1" applyFont="1" applyFill="1" applyBorder="1" applyAlignment="1">
      <alignment vertical="center" wrapText="1"/>
    </xf>
    <xf numFmtId="20" fontId="6" fillId="7" borderId="11" xfId="0" applyNumberFormat="1" applyFont="1" applyFill="1" applyBorder="1" applyAlignment="1" applyProtection="1">
      <alignment horizontal="center" vertical="center"/>
      <protection locked="0"/>
    </xf>
    <xf numFmtId="20" fontId="6" fillId="7" borderId="12" xfId="0" applyNumberFormat="1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 applyProtection="1">
      <alignment horizontal="center" vertical="center"/>
      <protection locked="0"/>
    </xf>
    <xf numFmtId="20" fontId="6" fillId="7" borderId="12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20" fontId="6" fillId="7" borderId="3" xfId="0" applyNumberFormat="1" applyFont="1" applyFill="1" applyBorder="1" applyAlignment="1">
      <alignment horizontal="center" vertical="center" wrapText="1"/>
    </xf>
    <xf numFmtId="20" fontId="6" fillId="7" borderId="5" xfId="0" applyNumberFormat="1" applyFont="1" applyFill="1" applyBorder="1" applyAlignment="1">
      <alignment horizontal="center" vertical="center"/>
    </xf>
    <xf numFmtId="20" fontId="6" fillId="7" borderId="6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20" fontId="6" fillId="7" borderId="11" xfId="0" applyNumberFormat="1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4" borderId="42" xfId="52" applyFont="1" applyFill="1" applyBorder="1" applyAlignment="1">
      <alignment horizontal="center" vertical="center" wrapText="1"/>
    </xf>
    <xf numFmtId="20" fontId="6" fillId="4" borderId="42" xfId="52" applyNumberFormat="1" applyFont="1" applyFill="1" applyBorder="1" applyAlignment="1">
      <alignment horizontal="center" vertical="center" wrapText="1"/>
    </xf>
    <xf numFmtId="20" fontId="6" fillId="6" borderId="42" xfId="52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20" fontId="6" fillId="6" borderId="3" xfId="0" applyNumberFormat="1" applyFont="1" applyFill="1" applyBorder="1" applyAlignment="1">
      <alignment horizontal="center" vertical="center"/>
    </xf>
    <xf numFmtId="20" fontId="6" fillId="4" borderId="3" xfId="58" applyNumberFormat="1" applyFont="1" applyFill="1" applyBorder="1" applyAlignment="1" applyProtection="1">
      <alignment horizontal="center" vertical="center"/>
      <protection locked="0"/>
    </xf>
    <xf numFmtId="20" fontId="6" fillId="4" borderId="3" xfId="58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58" applyFont="1" applyBorder="1" applyAlignment="1">
      <alignment vertical="center"/>
    </xf>
    <xf numFmtId="20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20" fontId="6" fillId="6" borderId="7" xfId="0" applyNumberFormat="1" applyFont="1" applyFill="1" applyBorder="1" applyAlignment="1" applyProtection="1">
      <alignment horizontal="center" vertical="center"/>
      <protection locked="0"/>
    </xf>
    <xf numFmtId="20" fontId="6" fillId="0" borderId="42" xfId="52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shrinkToFit="1"/>
    </xf>
    <xf numFmtId="0" fontId="2" fillId="7" borderId="0" xfId="0" applyFont="1" applyFill="1" applyAlignment="1" applyProtection="1">
      <alignment horizontal="center" vertical="center"/>
      <protection locked="0"/>
    </xf>
    <xf numFmtId="0" fontId="5" fillId="7" borderId="0" xfId="0" applyFont="1" applyFill="1" applyAlignment="1">
      <alignment horizontal="center" vertical="center"/>
    </xf>
    <xf numFmtId="0" fontId="5" fillId="7" borderId="1" xfId="0" applyFont="1" applyFill="1" applyBorder="1" applyAlignment="1">
      <alignment horizontal="center" vertical="center" shrinkToFit="1"/>
    </xf>
    <xf numFmtId="0" fontId="2" fillId="7" borderId="0" xfId="0" applyFont="1" applyFill="1" applyAlignment="1">
      <alignment horizontal="center" vertical="center"/>
    </xf>
    <xf numFmtId="20" fontId="6" fillId="4" borderId="3" xfId="0" applyNumberFormat="1" applyFont="1" applyFill="1" applyBorder="1" applyAlignment="1">
      <alignment horizontal="center" vertical="center"/>
    </xf>
    <xf numFmtId="20" fontId="6" fillId="0" borderId="3" xfId="0" applyNumberFormat="1" applyFont="1" applyBorder="1" applyAlignment="1">
      <alignment horizontal="center" vertical="center" wrapText="1"/>
    </xf>
    <xf numFmtId="20" fontId="6" fillId="4" borderId="6" xfId="0" applyNumberFormat="1" applyFont="1" applyFill="1" applyBorder="1" applyAlignment="1">
      <alignment horizontal="center" vertical="center"/>
    </xf>
    <xf numFmtId="20" fontId="6" fillId="4" borderId="11" xfId="0" applyNumberFormat="1" applyFont="1" applyFill="1" applyBorder="1" applyAlignment="1">
      <alignment horizontal="center" vertical="center"/>
    </xf>
    <xf numFmtId="20" fontId="6" fillId="4" borderId="12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20" fontId="6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0" fontId="6" fillId="0" borderId="1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0" fontId="6" fillId="6" borderId="5" xfId="0" applyNumberFormat="1" applyFont="1" applyFill="1" applyBorder="1" applyAlignment="1" applyProtection="1">
      <alignment horizontal="center" vertical="center"/>
      <protection locked="0"/>
    </xf>
    <xf numFmtId="20" fontId="15" fillId="4" borderId="7" xfId="0" applyNumberFormat="1" applyFont="1" applyFill="1" applyBorder="1" applyAlignment="1" applyProtection="1">
      <alignment horizontal="left" vertical="center"/>
      <protection locked="0"/>
    </xf>
    <xf numFmtId="20" fontId="15" fillId="4" borderId="21" xfId="0" applyNumberFormat="1" applyFont="1" applyFill="1" applyBorder="1" applyAlignment="1" applyProtection="1">
      <alignment horizontal="left" vertical="center"/>
      <protection locked="0"/>
    </xf>
    <xf numFmtId="0" fontId="6" fillId="4" borderId="22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210" fontId="2" fillId="4" borderId="0" xfId="0" applyNumberFormat="1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210" fontId="6" fillId="4" borderId="0" xfId="0" applyNumberFormat="1" applyFont="1" applyFill="1" applyAlignment="1" applyProtection="1">
      <alignment horizontal="center" vertical="center"/>
      <protection locked="0"/>
    </xf>
    <xf numFmtId="183" fontId="6" fillId="4" borderId="6" xfId="0" applyNumberFormat="1" applyFont="1" applyFill="1" applyBorder="1" applyAlignment="1" applyProtection="1">
      <alignment horizontal="center" vertical="center"/>
      <protection locked="0"/>
    </xf>
    <xf numFmtId="194" fontId="6" fillId="4" borderId="3" xfId="0" applyNumberFormat="1" applyFont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 applyProtection="1">
      <alignment horizontal="center" vertical="center"/>
      <protection locked="0"/>
    </xf>
    <xf numFmtId="20" fontId="19" fillId="4" borderId="0" xfId="0" applyNumberFormat="1" applyFont="1" applyFill="1" applyAlignment="1" applyProtection="1">
      <alignment horizontal="center" vertical="center"/>
      <protection locked="0"/>
    </xf>
    <xf numFmtId="193" fontId="6" fillId="4" borderId="0" xfId="0" applyNumberFormat="1" applyFont="1" applyFill="1" applyAlignment="1" applyProtection="1">
      <alignment horizontal="center" vertical="center"/>
      <protection locked="0"/>
    </xf>
    <xf numFmtId="20" fontId="18" fillId="4" borderId="0" xfId="0" applyNumberFormat="1" applyFont="1" applyFill="1" applyAlignment="1" applyProtection="1">
      <alignment horizontal="center" vertical="center"/>
      <protection locked="0"/>
    </xf>
    <xf numFmtId="20" fontId="6" fillId="4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20" fontId="6" fillId="4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210" fontId="2" fillId="0" borderId="0" xfId="0" applyNumberFormat="1" applyFont="1" applyFill="1" applyAlignment="1" applyProtection="1">
      <alignment horizontal="center" vertical="center"/>
      <protection locked="0"/>
    </xf>
    <xf numFmtId="38" fontId="6" fillId="0" borderId="3" xfId="0" applyNumberFormat="1" applyFont="1" applyFill="1" applyBorder="1" applyAlignment="1" applyProtection="1">
      <alignment horizontal="center" vertical="center"/>
      <protection locked="0"/>
    </xf>
    <xf numFmtId="40" fontId="6" fillId="0" borderId="6" xfId="0" applyNumberFormat="1" applyFont="1" applyFill="1" applyBorder="1" applyAlignment="1" applyProtection="1">
      <alignment horizontal="center" vertical="center"/>
      <protection locked="0"/>
    </xf>
    <xf numFmtId="194" fontId="6" fillId="0" borderId="3" xfId="0" applyNumberFormat="1" applyFont="1" applyFill="1" applyBorder="1" applyAlignment="1" applyProtection="1">
      <alignment horizontal="center" vertical="center"/>
      <protection locked="0"/>
    </xf>
    <xf numFmtId="0" fontId="5" fillId="7" borderId="0" xfId="0" applyFont="1" applyFill="1" applyAlignment="1" applyProtection="1">
      <alignment horizontal="center" vertical="center"/>
      <protection locked="0"/>
    </xf>
    <xf numFmtId="210" fontId="2" fillId="7" borderId="0" xfId="0" applyNumberFormat="1" applyFont="1" applyFill="1" applyAlignment="1" applyProtection="1">
      <alignment horizontal="center" vertical="center"/>
      <protection locked="0"/>
    </xf>
    <xf numFmtId="0" fontId="2" fillId="7" borderId="0" xfId="0" applyFont="1" applyFill="1" applyAlignment="1" applyProtection="1">
      <alignment horizontal="center" vertical="center" wrapText="1"/>
      <protection locked="0"/>
    </xf>
    <xf numFmtId="210" fontId="6" fillId="7" borderId="0" xfId="0" applyNumberFormat="1" applyFont="1" applyFill="1" applyAlignment="1" applyProtection="1">
      <alignment horizontal="center" vertical="center"/>
      <protection locked="0"/>
    </xf>
    <xf numFmtId="0" fontId="2" fillId="7" borderId="0" xfId="37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vertical="center"/>
      <protection locked="0"/>
    </xf>
    <xf numFmtId="0" fontId="2" fillId="7" borderId="0" xfId="0" applyFont="1" applyFill="1" applyAlignment="1" applyProtection="1">
      <alignment vertical="center"/>
      <protection locked="0"/>
    </xf>
    <xf numFmtId="0" fontId="2" fillId="7" borderId="0" xfId="0" applyFont="1" applyFill="1" applyAlignment="1" applyProtection="1">
      <alignment horizontal="left" vertical="center"/>
      <protection locked="0"/>
    </xf>
    <xf numFmtId="0" fontId="6" fillId="7" borderId="4" xfId="0" applyFont="1" applyFill="1" applyBorder="1" applyAlignment="1" applyProtection="1">
      <alignment horizontal="center" vertical="center" wrapText="1"/>
      <protection locked="0"/>
    </xf>
    <xf numFmtId="0" fontId="10" fillId="7" borderId="3" xfId="0" applyFont="1" applyFill="1" applyBorder="1" applyAlignment="1">
      <alignment horizontal="center" vertical="center"/>
    </xf>
    <xf numFmtId="20" fontId="10" fillId="7" borderId="3" xfId="23" applyNumberFormat="1" applyFont="1" applyFill="1" applyBorder="1" applyAlignment="1">
      <alignment horizontal="center" vertical="center"/>
    </xf>
    <xf numFmtId="20" fontId="10" fillId="7" borderId="3" xfId="0" applyNumberFormat="1" applyFont="1" applyFill="1" applyBorder="1" applyAlignment="1">
      <alignment horizontal="center" vertical="center"/>
    </xf>
    <xf numFmtId="186" fontId="6" fillId="7" borderId="3" xfId="37" applyNumberFormat="1" applyFont="1" applyFill="1" applyBorder="1" applyAlignment="1">
      <alignment horizontal="center" vertical="center" wrapText="1"/>
    </xf>
    <xf numFmtId="20" fontId="6" fillId="7" borderId="3" xfId="37" applyNumberFormat="1" applyFont="1" applyFill="1" applyBorder="1" applyAlignment="1">
      <alignment horizontal="center" vertical="center"/>
    </xf>
    <xf numFmtId="20" fontId="2" fillId="7" borderId="3" xfId="37" applyNumberFormat="1" applyFont="1" applyFill="1" applyBorder="1" applyAlignment="1" applyProtection="1">
      <alignment horizontal="center" vertical="center"/>
      <protection locked="0"/>
    </xf>
    <xf numFmtId="20" fontId="6" fillId="7" borderId="5" xfId="37" applyNumberFormat="1" applyFont="1" applyFill="1" applyBorder="1" applyAlignment="1" applyProtection="1">
      <alignment horizontal="center" vertical="center"/>
      <protection locked="0"/>
    </xf>
    <xf numFmtId="20" fontId="6" fillId="7" borderId="3" xfId="37" applyNumberFormat="1" applyFont="1" applyFill="1" applyBorder="1" applyAlignment="1" applyProtection="1">
      <alignment horizontal="center" vertical="center"/>
      <protection locked="0"/>
    </xf>
    <xf numFmtId="20" fontId="6" fillId="7" borderId="6" xfId="37" applyNumberFormat="1" applyFont="1" applyFill="1" applyBorder="1" applyAlignment="1" applyProtection="1">
      <alignment horizontal="center" vertical="center"/>
      <protection locked="0"/>
    </xf>
    <xf numFmtId="181" fontId="6" fillId="7" borderId="3" xfId="0" applyNumberFormat="1" applyFont="1" applyFill="1" applyBorder="1" applyAlignment="1" applyProtection="1">
      <alignment horizontal="center" vertical="center"/>
      <protection locked="0"/>
    </xf>
    <xf numFmtId="183" fontId="6" fillId="7" borderId="3" xfId="0" applyNumberFormat="1" applyFont="1" applyFill="1" applyBorder="1" applyAlignment="1" applyProtection="1">
      <alignment horizontal="center" vertical="center"/>
      <protection locked="0"/>
    </xf>
    <xf numFmtId="194" fontId="6" fillId="7" borderId="3" xfId="0" applyNumberFormat="1" applyFont="1" applyFill="1" applyBorder="1" applyAlignment="1" applyProtection="1">
      <alignment horizontal="center" vertical="center"/>
      <protection locked="0"/>
    </xf>
    <xf numFmtId="20" fontId="2" fillId="7" borderId="0" xfId="0" applyNumberFormat="1" applyFont="1" applyFill="1" applyAlignment="1" applyProtection="1">
      <alignment horizontal="center" vertical="center"/>
      <protection locked="0"/>
    </xf>
    <xf numFmtId="0" fontId="10" fillId="7" borderId="3" xfId="0" applyFont="1" applyFill="1" applyBorder="1" applyAlignment="1">
      <alignment horizontal="center" vertical="center" wrapText="1"/>
    </xf>
    <xf numFmtId="0" fontId="10" fillId="7" borderId="3" xfId="23" applyFont="1" applyFill="1" applyBorder="1" applyAlignment="1">
      <alignment horizontal="center" vertical="center" wrapText="1"/>
    </xf>
    <xf numFmtId="20" fontId="10" fillId="7" borderId="3" xfId="23" applyNumberFormat="1" applyFont="1" applyFill="1" applyBorder="1" applyAlignment="1">
      <alignment horizontal="center" vertical="center" wrapText="1"/>
    </xf>
    <xf numFmtId="20" fontId="6" fillId="7" borderId="0" xfId="0" applyNumberFormat="1" applyFont="1" applyFill="1" applyAlignment="1" applyProtection="1">
      <alignment horizontal="center" vertical="center"/>
      <protection locked="0"/>
    </xf>
    <xf numFmtId="0" fontId="6" fillId="7" borderId="4" xfId="26" applyFont="1" applyFill="1" applyBorder="1" applyAlignment="1" applyProtection="1">
      <alignment horizontal="center" vertical="center"/>
      <protection locked="0"/>
    </xf>
    <xf numFmtId="20" fontId="6" fillId="7" borderId="3" xfId="23" applyNumberFormat="1" applyFont="1" applyFill="1" applyBorder="1" applyAlignment="1">
      <alignment horizontal="center" vertical="center" shrinkToFit="1"/>
    </xf>
    <xf numFmtId="20" fontId="6" fillId="7" borderId="7" xfId="0" applyNumberFormat="1" applyFont="1" applyFill="1" applyBorder="1" applyAlignment="1">
      <alignment horizontal="center" vertical="center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0" fontId="6" fillId="7" borderId="33" xfId="0" applyFont="1" applyFill="1" applyBorder="1" applyAlignment="1" applyProtection="1">
      <alignment horizontal="center" vertical="center"/>
      <protection locked="0"/>
    </xf>
    <xf numFmtId="0" fontId="6" fillId="7" borderId="34" xfId="0" applyFont="1" applyFill="1" applyBorder="1" applyAlignment="1" applyProtection="1">
      <alignment horizontal="center" vertical="center"/>
      <protection locked="0"/>
    </xf>
    <xf numFmtId="0" fontId="6" fillId="7" borderId="38" xfId="0" applyFont="1" applyFill="1" applyBorder="1" applyAlignment="1" applyProtection="1">
      <alignment horizontal="center" vertical="center"/>
      <protection locked="0"/>
    </xf>
    <xf numFmtId="0" fontId="6" fillId="7" borderId="23" xfId="0" applyFont="1" applyFill="1" applyBorder="1" applyAlignment="1" applyProtection="1">
      <alignment horizontal="center" vertical="center"/>
      <protection locked="0"/>
    </xf>
    <xf numFmtId="0" fontId="6" fillId="7" borderId="24" xfId="0" applyFont="1" applyFill="1" applyBorder="1" applyAlignment="1" applyProtection="1">
      <alignment horizontal="center" vertical="center"/>
      <protection locked="0"/>
    </xf>
    <xf numFmtId="0" fontId="6" fillId="7" borderId="31" xfId="0" applyFont="1" applyFill="1" applyBorder="1" applyAlignment="1">
      <alignment horizontal="center" vertical="center"/>
    </xf>
    <xf numFmtId="0" fontId="6" fillId="7" borderId="32" xfId="0" applyFont="1" applyFill="1" applyBorder="1" applyAlignment="1">
      <alignment horizontal="center" vertical="center"/>
    </xf>
    <xf numFmtId="0" fontId="6" fillId="7" borderId="35" xfId="0" applyFont="1" applyFill="1" applyBorder="1" applyAlignment="1" applyProtection="1">
      <alignment horizontal="center" vertical="center"/>
      <protection locked="0"/>
    </xf>
    <xf numFmtId="0" fontId="6" fillId="7" borderId="36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7" borderId="26" xfId="0" applyFont="1" applyFill="1" applyBorder="1" applyAlignment="1" applyProtection="1">
      <alignment horizontal="center" vertical="center"/>
      <protection locked="0"/>
    </xf>
    <xf numFmtId="0" fontId="5" fillId="7" borderId="14" xfId="0" applyFont="1" applyFill="1" applyBorder="1" applyAlignment="1" applyProtection="1">
      <alignment horizontal="right" vertical="center" shrinkToFit="1"/>
      <protection locked="0"/>
    </xf>
    <xf numFmtId="0" fontId="5" fillId="7" borderId="1" xfId="0" applyFont="1" applyFill="1" applyBorder="1" applyAlignment="1" applyProtection="1">
      <alignment horizontal="right" vertical="center" shrinkToFit="1"/>
      <protection locked="0"/>
    </xf>
    <xf numFmtId="0" fontId="5" fillId="7" borderId="1" xfId="0" applyFont="1" applyFill="1" applyBorder="1" applyAlignment="1" applyProtection="1">
      <alignment horizontal="left" vertical="center" shrinkToFit="1"/>
      <protection locked="0"/>
    </xf>
    <xf numFmtId="0" fontId="5" fillId="7" borderId="26" xfId="0" applyFont="1" applyFill="1" applyBorder="1" applyAlignment="1" applyProtection="1">
      <alignment horizontal="left" vertical="center" shrinkToFit="1"/>
      <protection locked="0"/>
    </xf>
    <xf numFmtId="0" fontId="5" fillId="7" borderId="14" xfId="37" applyFont="1" applyFill="1" applyBorder="1" applyAlignment="1" applyProtection="1">
      <alignment horizontal="center" vertical="center" shrinkToFit="1"/>
      <protection locked="0"/>
    </xf>
    <xf numFmtId="0" fontId="5" fillId="7" borderId="26" xfId="37" applyFont="1" applyFill="1" applyBorder="1" applyAlignment="1" applyProtection="1">
      <alignment horizontal="center" vertical="center" shrinkToFit="1"/>
      <protection locked="0"/>
    </xf>
    <xf numFmtId="0" fontId="7" fillId="7" borderId="14" xfId="0" applyFont="1" applyFill="1" applyBorder="1" applyAlignment="1" applyProtection="1">
      <alignment horizontal="center" vertical="center"/>
      <protection locked="0"/>
    </xf>
    <xf numFmtId="0" fontId="7" fillId="7" borderId="26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8" fillId="7" borderId="14" xfId="0" applyFont="1" applyFill="1" applyBorder="1" applyAlignment="1" applyProtection="1">
      <alignment horizontal="center" vertical="center" shrinkToFit="1"/>
      <protection locked="0"/>
    </xf>
    <xf numFmtId="0" fontId="8" fillId="7" borderId="27" xfId="0" applyFont="1" applyFill="1" applyBorder="1" applyAlignment="1" applyProtection="1">
      <alignment horizontal="center" vertical="center" shrinkToFit="1"/>
      <protection locked="0"/>
    </xf>
    <xf numFmtId="0" fontId="8" fillId="7" borderId="25" xfId="0" applyFont="1" applyFill="1" applyBorder="1" applyAlignment="1" applyProtection="1">
      <alignment horizontal="center" vertical="center" shrinkToFit="1"/>
      <protection locked="0"/>
    </xf>
    <xf numFmtId="0" fontId="8" fillId="7" borderId="26" xfId="0" applyFont="1" applyFill="1" applyBorder="1" applyAlignment="1" applyProtection="1">
      <alignment horizontal="center" vertical="center" shrinkToFit="1"/>
      <protection locked="0"/>
    </xf>
    <xf numFmtId="20" fontId="8" fillId="7" borderId="25" xfId="0" applyNumberFormat="1" applyFont="1" applyFill="1" applyBorder="1" applyAlignment="1" applyProtection="1">
      <alignment horizontal="center" vertical="center" shrinkToFit="1"/>
      <protection locked="0"/>
    </xf>
    <xf numFmtId="20" fontId="8" fillId="7" borderId="2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3" xfId="0" applyFont="1" applyFill="1" applyBorder="1" applyAlignment="1" applyProtection="1">
      <alignment horizontal="center" vertical="center"/>
      <protection locked="0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6" fillId="0" borderId="38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20" fillId="4" borderId="31" xfId="0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4" fillId="9" borderId="14" xfId="0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center" vertical="center"/>
      <protection locked="0"/>
    </xf>
    <xf numFmtId="0" fontId="4" fillId="9" borderId="26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right" vertical="center" shrinkToFit="1"/>
      <protection locked="0"/>
    </xf>
    <xf numFmtId="0" fontId="5" fillId="0" borderId="1" xfId="0" applyFont="1" applyFill="1" applyBorder="1" applyAlignment="1" applyProtection="1">
      <alignment horizontal="right" vertical="center" shrinkToFit="1"/>
      <protection locked="0"/>
    </xf>
    <xf numFmtId="0" fontId="5" fillId="0" borderId="1" xfId="0" applyFont="1" applyFill="1" applyBorder="1" applyAlignment="1" applyProtection="1">
      <alignment horizontal="left" vertical="center" shrinkToFit="1"/>
      <protection locked="0"/>
    </xf>
    <xf numFmtId="0" fontId="5" fillId="0" borderId="26" xfId="0" applyFont="1" applyFill="1" applyBorder="1" applyAlignment="1" applyProtection="1">
      <alignment horizontal="left" vertical="center" shrinkToFit="1"/>
      <protection locked="0"/>
    </xf>
    <xf numFmtId="0" fontId="5" fillId="0" borderId="14" xfId="37" applyFont="1" applyFill="1" applyBorder="1" applyAlignment="1" applyProtection="1">
      <alignment horizontal="center" vertical="center" shrinkToFit="1"/>
      <protection locked="0"/>
    </xf>
    <xf numFmtId="0" fontId="5" fillId="0" borderId="26" xfId="37" applyFont="1" applyFill="1" applyBorder="1" applyAlignment="1" applyProtection="1">
      <alignment horizontal="center" vertical="center" shrinkToFit="1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 shrinkToFit="1"/>
      <protection locked="0"/>
    </xf>
    <xf numFmtId="0" fontId="8" fillId="0" borderId="27" xfId="0" applyFont="1" applyFill="1" applyBorder="1" applyAlignment="1" applyProtection="1">
      <alignment horizontal="center" vertical="center" shrinkToFit="1"/>
      <protection locked="0"/>
    </xf>
    <xf numFmtId="0" fontId="8" fillId="0" borderId="25" xfId="0" applyFont="1" applyFill="1" applyBorder="1" applyAlignment="1" applyProtection="1">
      <alignment horizontal="center" vertical="center" shrinkToFit="1"/>
      <protection locked="0"/>
    </xf>
    <xf numFmtId="0" fontId="8" fillId="0" borderId="26" xfId="0" applyFont="1" applyFill="1" applyBorder="1" applyAlignment="1" applyProtection="1">
      <alignment horizontal="center" vertical="center" shrinkToFit="1"/>
      <protection locked="0"/>
    </xf>
    <xf numFmtId="20" fontId="8" fillId="0" borderId="25" xfId="0" applyNumberFormat="1" applyFont="1" applyFill="1" applyBorder="1" applyAlignment="1" applyProtection="1">
      <alignment horizontal="center" vertical="center" shrinkToFit="1"/>
      <protection locked="0"/>
    </xf>
    <xf numFmtId="20" fontId="8" fillId="0" borderId="2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4" xfId="37" applyFont="1" applyBorder="1" applyAlignment="1" applyProtection="1">
      <alignment horizontal="center" vertical="center" shrinkToFit="1"/>
      <protection locked="0"/>
    </xf>
    <xf numFmtId="0" fontId="5" fillId="0" borderId="26" xfId="37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20" fontId="8" fillId="0" borderId="25" xfId="0" applyNumberFormat="1" applyFont="1" applyBorder="1" applyAlignment="1" applyProtection="1">
      <alignment horizontal="center" vertical="center" shrinkToFit="1"/>
      <protection locked="0"/>
    </xf>
    <xf numFmtId="20" fontId="8" fillId="0" borderId="26" xfId="0" applyNumberFormat="1" applyFont="1" applyBorder="1" applyAlignment="1" applyProtection="1">
      <alignment horizontal="center" vertical="center" shrinkToFit="1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right" vertical="center" shrinkToFit="1"/>
      <protection locked="0"/>
    </xf>
    <xf numFmtId="0" fontId="5" fillId="0" borderId="1" xfId="0" applyFont="1" applyBorder="1" applyAlignment="1" applyProtection="1">
      <alignment horizontal="right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26" xfId="0" applyFont="1" applyBorder="1" applyAlignment="1" applyProtection="1">
      <alignment horizontal="left" vertical="center" shrinkToFit="1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21" fillId="4" borderId="31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5" fillId="7" borderId="14" xfId="0" applyFont="1" applyFill="1" applyBorder="1" applyAlignment="1" applyProtection="1">
      <alignment horizontal="center" vertical="center" shrinkToFit="1"/>
      <protection locked="0"/>
    </xf>
    <xf numFmtId="0" fontId="5" fillId="7" borderId="26" xfId="0" applyFont="1" applyFill="1" applyBorder="1" applyAlignment="1" applyProtection="1">
      <alignment horizontal="center" vertical="center" shrinkToFit="1"/>
      <protection locked="0"/>
    </xf>
    <xf numFmtId="0" fontId="7" fillId="7" borderId="27" xfId="0" applyFont="1" applyFill="1" applyBorder="1" applyAlignment="1" applyProtection="1">
      <alignment horizontal="center" vertical="center"/>
      <protection locked="0"/>
    </xf>
    <xf numFmtId="0" fontId="7" fillId="7" borderId="25" xfId="0" applyFont="1" applyFill="1" applyBorder="1" applyAlignment="1" applyProtection="1">
      <alignment horizontal="center" vertical="center"/>
      <protection locked="0"/>
    </xf>
    <xf numFmtId="0" fontId="2" fillId="7" borderId="16" xfId="0" applyFont="1" applyFill="1" applyBorder="1" applyAlignment="1" applyProtection="1">
      <alignment horizontal="center" vertical="center"/>
      <protection locked="0"/>
    </xf>
    <xf numFmtId="0" fontId="2" fillId="7" borderId="0" xfId="0" applyFont="1" applyFill="1" applyBorder="1" applyAlignment="1" applyProtection="1">
      <alignment horizontal="center" vertical="center"/>
      <protection locked="0"/>
    </xf>
    <xf numFmtId="0" fontId="6" fillId="7" borderId="33" xfId="52" applyFont="1" applyFill="1" applyBorder="1" applyAlignment="1" applyProtection="1">
      <alignment horizontal="center" vertical="center"/>
      <protection locked="0"/>
    </xf>
    <xf numFmtId="0" fontId="6" fillId="7" borderId="34" xfId="52" applyFont="1" applyFill="1" applyBorder="1" applyAlignment="1" applyProtection="1">
      <alignment horizontal="center" vertical="center"/>
      <protection locked="0"/>
    </xf>
    <xf numFmtId="0" fontId="6" fillId="7" borderId="14" xfId="0" applyFont="1" applyFill="1" applyBorder="1" applyAlignment="1" applyProtection="1">
      <alignment horizontal="center" vertical="center"/>
      <protection locked="0"/>
    </xf>
    <xf numFmtId="0" fontId="6" fillId="7" borderId="27" xfId="0" applyFont="1" applyFill="1" applyBorder="1" applyAlignment="1" applyProtection="1">
      <alignment horizontal="center" vertical="center"/>
      <protection locked="0"/>
    </xf>
    <xf numFmtId="0" fontId="21" fillId="7" borderId="25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0" fontId="6" fillId="7" borderId="1" xfId="0" applyFont="1" applyFill="1" applyBorder="1" applyAlignment="1" applyProtection="1">
      <alignment horizontal="left" vertical="center"/>
      <protection locked="0"/>
    </xf>
    <xf numFmtId="0" fontId="6" fillId="7" borderId="26" xfId="0" applyFont="1" applyFill="1" applyBorder="1" applyAlignment="1" applyProtection="1">
      <alignment horizontal="left" vertical="center"/>
      <protection locked="0"/>
    </xf>
    <xf numFmtId="0" fontId="6" fillId="7" borderId="35" xfId="52" applyFont="1" applyFill="1" applyBorder="1" applyAlignment="1" applyProtection="1">
      <alignment horizontal="center" vertical="center"/>
      <protection locked="0"/>
    </xf>
    <xf numFmtId="0" fontId="6" fillId="7" borderId="36" xfId="52" applyFont="1" applyFill="1" applyBorder="1" applyAlignment="1" applyProtection="1">
      <alignment horizontal="center" vertical="center"/>
      <protection locked="0"/>
    </xf>
    <xf numFmtId="209" fontId="8" fillId="7" borderId="25" xfId="0" applyNumberFormat="1" applyFont="1" applyFill="1" applyBorder="1" applyAlignment="1">
      <alignment horizontal="center" vertical="center" shrinkToFit="1"/>
    </xf>
    <xf numFmtId="209" fontId="8" fillId="7" borderId="26" xfId="0" applyNumberFormat="1" applyFont="1" applyFill="1" applyBorder="1" applyAlignment="1">
      <alignment horizontal="center" vertical="center" shrinkToFit="1"/>
    </xf>
    <xf numFmtId="49" fontId="6" fillId="7" borderId="39" xfId="28" applyNumberFormat="1" applyFont="1" applyFill="1" applyBorder="1" applyAlignment="1">
      <alignment horizontal="center" vertical="center" wrapText="1"/>
    </xf>
    <xf numFmtId="49" fontId="6" fillId="7" borderId="40" xfId="28" applyNumberFormat="1" applyFont="1" applyFill="1" applyBorder="1" applyAlignment="1">
      <alignment horizontal="center" vertical="center" wrapText="1"/>
    </xf>
    <xf numFmtId="49" fontId="6" fillId="7" borderId="41" xfId="28" applyNumberFormat="1" applyFont="1" applyFill="1" applyBorder="1" applyAlignment="1">
      <alignment horizontal="center" vertical="center" wrapText="1"/>
    </xf>
    <xf numFmtId="49" fontId="6" fillId="7" borderId="7" xfId="28" applyNumberFormat="1" applyFont="1" applyFill="1" applyBorder="1" applyAlignment="1">
      <alignment horizontal="center" vertical="center" wrapText="1"/>
    </xf>
    <xf numFmtId="49" fontId="6" fillId="7" borderId="21" xfId="28" applyNumberFormat="1" applyFont="1" applyFill="1" applyBorder="1" applyAlignment="1">
      <alignment horizontal="center" vertical="center" wrapText="1"/>
    </xf>
    <xf numFmtId="49" fontId="6" fillId="7" borderId="5" xfId="28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shrinkToFit="1"/>
      <protection locked="0"/>
    </xf>
    <xf numFmtId="0" fontId="5" fillId="4" borderId="26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4" borderId="14" xfId="0" applyFont="1" applyFill="1" applyBorder="1" applyAlignment="1">
      <alignment horizontal="center" vertical="center" shrinkToFit="1"/>
    </xf>
    <xf numFmtId="0" fontId="5" fillId="4" borderId="26" xfId="0" applyFont="1" applyFill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20" fontId="8" fillId="4" borderId="1" xfId="0" applyNumberFormat="1" applyFont="1" applyFill="1" applyBorder="1" applyAlignment="1">
      <alignment horizontal="center" vertical="center" shrinkToFit="1"/>
    </xf>
    <xf numFmtId="0" fontId="8" fillId="4" borderId="26" xfId="0" applyFont="1" applyFill="1" applyBorder="1" applyAlignment="1">
      <alignment horizontal="center" vertical="center" shrinkToFit="1"/>
    </xf>
    <xf numFmtId="0" fontId="4" fillId="10" borderId="14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2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 shrinkToFit="1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20" fillId="4" borderId="25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49" fontId="6" fillId="8" borderId="39" xfId="28" applyNumberFormat="1" applyFont="1" applyFill="1" applyBorder="1" applyAlignment="1">
      <alignment horizontal="center" vertical="center" wrapText="1"/>
    </xf>
    <xf numFmtId="49" fontId="6" fillId="8" borderId="40" xfId="28" applyNumberFormat="1" applyFont="1" applyFill="1" applyBorder="1" applyAlignment="1">
      <alignment horizontal="center" vertical="center" wrapText="1"/>
    </xf>
    <xf numFmtId="49" fontId="6" fillId="8" borderId="41" xfId="28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6" fillId="0" borderId="33" xfId="53" applyFont="1" applyBorder="1" applyAlignment="1" applyProtection="1">
      <alignment horizontal="center" vertical="center"/>
      <protection locked="0"/>
    </xf>
    <xf numFmtId="0" fontId="6" fillId="0" borderId="34" xfId="53" applyFont="1" applyBorder="1" applyAlignment="1" applyProtection="1">
      <alignment horizontal="center" vertical="center"/>
      <protection locked="0"/>
    </xf>
    <xf numFmtId="0" fontId="2" fillId="5" borderId="16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49" fontId="6" fillId="8" borderId="7" xfId="28" applyNumberFormat="1" applyFont="1" applyFill="1" applyBorder="1" applyAlignment="1">
      <alignment horizontal="center" vertical="center" wrapText="1"/>
    </xf>
    <xf numFmtId="49" fontId="6" fillId="8" borderId="21" xfId="28" applyNumberFormat="1" applyFont="1" applyFill="1" applyBorder="1" applyAlignment="1">
      <alignment horizontal="center" vertical="center" wrapText="1"/>
    </xf>
    <xf numFmtId="49" fontId="6" fillId="8" borderId="5" xfId="28" applyNumberFormat="1" applyFont="1" applyFill="1" applyBorder="1" applyAlignment="1">
      <alignment horizontal="center" vertical="center" wrapText="1"/>
    </xf>
    <xf numFmtId="20" fontId="8" fillId="4" borderId="25" xfId="0" applyNumberFormat="1" applyFont="1" applyFill="1" applyBorder="1" applyAlignment="1" applyProtection="1">
      <alignment horizontal="center" vertical="center" shrinkToFit="1"/>
      <protection locked="0"/>
    </xf>
    <xf numFmtId="20" fontId="8" fillId="4" borderId="2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>
      <alignment horizontal="left" vertical="center" shrinkToFit="1"/>
    </xf>
    <xf numFmtId="0" fontId="5" fillId="7" borderId="26" xfId="0" applyFont="1" applyFill="1" applyBorder="1" applyAlignment="1">
      <alignment horizontal="left" vertical="center" shrinkToFit="1"/>
    </xf>
    <xf numFmtId="209" fontId="8" fillId="0" borderId="25" xfId="0" applyNumberFormat="1" applyFont="1" applyBorder="1" applyAlignment="1">
      <alignment horizontal="center" vertical="center" shrinkToFit="1"/>
    </xf>
    <xf numFmtId="209" fontId="8" fillId="0" borderId="26" xfId="0" applyNumberFormat="1" applyFont="1" applyBorder="1" applyAlignment="1">
      <alignment horizontal="center" vertical="center" shrinkToFit="1"/>
    </xf>
    <xf numFmtId="0" fontId="6" fillId="4" borderId="28" xfId="0" applyFont="1" applyFill="1" applyBorder="1" applyAlignment="1" applyProtection="1">
      <alignment horizontal="center" vertical="center"/>
      <protection locked="0"/>
    </xf>
    <xf numFmtId="0" fontId="6" fillId="4" borderId="30" xfId="0" applyFont="1" applyFill="1" applyBorder="1" applyAlignment="1" applyProtection="1">
      <alignment horizontal="center" vertical="center"/>
      <protection locked="0"/>
    </xf>
    <xf numFmtId="0" fontId="2" fillId="7" borderId="0" xfId="0" applyFont="1" applyFill="1" applyAlignment="1" applyProtection="1">
      <alignment horizontal="center" vertical="center"/>
      <protection locked="0"/>
    </xf>
    <xf numFmtId="0" fontId="5" fillId="7" borderId="14" xfId="0" applyFont="1" applyFill="1" applyBorder="1" applyAlignment="1">
      <alignment horizontal="center" vertical="center" shrinkToFit="1"/>
    </xf>
    <xf numFmtId="0" fontId="5" fillId="7" borderId="26" xfId="0" applyFont="1" applyFill="1" applyBorder="1" applyAlignment="1">
      <alignment horizontal="center" vertical="center" shrinkToFit="1"/>
    </xf>
    <xf numFmtId="20" fontId="8" fillId="7" borderId="1" xfId="0" applyNumberFormat="1" applyFont="1" applyFill="1" applyBorder="1" applyAlignment="1">
      <alignment horizontal="center" vertical="center" shrinkToFit="1"/>
    </xf>
    <xf numFmtId="0" fontId="8" fillId="7" borderId="26" xfId="0" applyFont="1" applyFill="1" applyBorder="1" applyAlignment="1">
      <alignment horizontal="center" vertical="center" shrinkToFit="1"/>
    </xf>
    <xf numFmtId="0" fontId="4" fillId="7" borderId="14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right" vertical="center" shrinkToFit="1"/>
    </xf>
    <xf numFmtId="0" fontId="5" fillId="7" borderId="1" xfId="0" applyFont="1" applyFill="1" applyBorder="1" applyAlignment="1">
      <alignment horizontal="right" vertical="center" shrinkToFit="1"/>
    </xf>
    <xf numFmtId="0" fontId="6" fillId="7" borderId="28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7" fillId="0" borderId="27" xfId="0" applyFont="1" applyBorder="1" applyAlignment="1" applyProtection="1">
      <alignment horizontal="center" vertical="center"/>
      <protection locked="0"/>
    </xf>
    <xf numFmtId="0" fontId="6" fillId="0" borderId="35" xfId="53" applyFont="1" applyBorder="1" applyAlignment="1" applyProtection="1">
      <alignment horizontal="center" vertical="center"/>
      <protection locked="0"/>
    </xf>
    <xf numFmtId="0" fontId="6" fillId="0" borderId="36" xfId="53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7" fillId="0" borderId="32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209" fontId="8" fillId="0" borderId="25" xfId="0" applyNumberFormat="1" applyFont="1" applyFill="1" applyBorder="1" applyAlignment="1">
      <alignment horizontal="center" vertical="center" shrinkToFit="1"/>
    </xf>
    <xf numFmtId="209" fontId="8" fillId="0" borderId="26" xfId="0" applyNumberFormat="1" applyFont="1" applyFill="1" applyBorder="1" applyAlignment="1">
      <alignment horizontal="center" vertical="center" shrinkToFit="1"/>
    </xf>
    <xf numFmtId="20" fontId="8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4" borderId="26" xfId="0" applyFont="1" applyFill="1" applyBorder="1" applyAlignment="1" applyProtection="1">
      <alignment horizontal="center" vertical="center" shrinkToFit="1"/>
      <protection locked="0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7" fillId="0" borderId="25" xfId="0" applyFont="1" applyFill="1" applyBorder="1" applyAlignment="1" applyProtection="1">
      <alignment horizontal="center" vertical="center"/>
      <protection locked="0"/>
    </xf>
  </cellXfs>
  <cellStyles count="75">
    <cellStyle name="Normal" xfId="1"/>
    <cellStyle name="쉼표 [0] 2 2" xfId="2"/>
    <cellStyle name="쉼표 [0] 2 2 2" xfId="3"/>
    <cellStyle name="쉼표 [0] 2 3" xfId="4"/>
    <cellStyle name="쉼표 [0] 2 3 2" xfId="5"/>
    <cellStyle name="쉼표 [0] 2 4" xfId="6"/>
    <cellStyle name="쉼표 [0] 2 4 2" xfId="7"/>
    <cellStyle name="쉼표 [0] 2 5" xfId="8"/>
    <cellStyle name="쉼표 [0] 2 5 2" xfId="9"/>
    <cellStyle name="쉼표 [0] 3" xfId="10"/>
    <cellStyle name="쉼표 [0] 3 2" xfId="11"/>
    <cellStyle name="쉼표 [0] 4" xfId="12"/>
    <cellStyle name="쉼표 [0] 4 2" xfId="13"/>
    <cellStyle name="쉼표 [0] 5" xfId="14"/>
    <cellStyle name="쉼표 [0] 5 2" xfId="15"/>
    <cellStyle name="쉼표 [0] 6" xfId="16"/>
    <cellStyle name="쉼표 [0] 6 2" xfId="17"/>
    <cellStyle name="쉼표 [0] 7" xfId="18"/>
    <cellStyle name="쉼표 [0] 7 2" xfId="19"/>
    <cellStyle name="표준" xfId="0" builtinId="0"/>
    <cellStyle name="표준 10" xfId="20"/>
    <cellStyle name="표준 10 2" xfId="21"/>
    <cellStyle name="표준 11" xfId="22"/>
    <cellStyle name="표준 11 3" xfId="23"/>
    <cellStyle name="표준 12" xfId="24"/>
    <cellStyle name="표준 12 2" xfId="25"/>
    <cellStyle name="표준 13" xfId="26"/>
    <cellStyle name="표준 14" xfId="27"/>
    <cellStyle name="표준 14 2" xfId="28"/>
    <cellStyle name="표준 15" xfId="29"/>
    <cellStyle name="표준 15 2" xfId="30"/>
    <cellStyle name="표준 15 3" xfId="31"/>
    <cellStyle name="표준 16" xfId="32"/>
    <cellStyle name="표준 17" xfId="33"/>
    <cellStyle name="표준 18" xfId="34"/>
    <cellStyle name="표준 18 3" xfId="35"/>
    <cellStyle name="표준 19 2" xfId="36"/>
    <cellStyle name="표준 2" xfId="37"/>
    <cellStyle name="표준 2 2" xfId="38"/>
    <cellStyle name="표준 2 2 2" xfId="39"/>
    <cellStyle name="표준 2 3" xfId="40"/>
    <cellStyle name="표준 2 3 2" xfId="41"/>
    <cellStyle name="표준 2 3 3" xfId="42"/>
    <cellStyle name="표준 2 4" xfId="43"/>
    <cellStyle name="표준 2 5" xfId="44"/>
    <cellStyle name="표준 2 6" xfId="45"/>
    <cellStyle name="표준 2 7" xfId="46"/>
    <cellStyle name="표준 2 8" xfId="47"/>
    <cellStyle name="표준 20" xfId="48"/>
    <cellStyle name="표준 21" xfId="49"/>
    <cellStyle name="표준 22" xfId="50"/>
    <cellStyle name="표준 23" xfId="51"/>
    <cellStyle name="표준 25" xfId="52"/>
    <cellStyle name="표준 25 2" xfId="53"/>
    <cellStyle name="표준 28" xfId="54"/>
    <cellStyle name="표준 29" xfId="55"/>
    <cellStyle name="표준 3" xfId="56"/>
    <cellStyle name="표준 32" xfId="57"/>
    <cellStyle name="표준 34" xfId="58"/>
    <cellStyle name="표준 36" xfId="59"/>
    <cellStyle name="표준 4" xfId="60"/>
    <cellStyle name="표준 4 2" xfId="61"/>
    <cellStyle name="표준 4 3" xfId="62"/>
    <cellStyle name="표준 48 2" xfId="63"/>
    <cellStyle name="표준 5" xfId="64"/>
    <cellStyle name="표준 5 2" xfId="65"/>
    <cellStyle name="표준 5 3" xfId="66"/>
    <cellStyle name="표준 6" xfId="67"/>
    <cellStyle name="표준 6 2" xfId="68"/>
    <cellStyle name="표준 6 3" xfId="69"/>
    <cellStyle name="표준 7" xfId="70"/>
    <cellStyle name="표준 7 2" xfId="71"/>
    <cellStyle name="표준 8" xfId="72"/>
    <cellStyle name="표준 9 2" xfId="73"/>
    <cellStyle name="표준 9 3" xfId="7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0"/>
  <sheetViews>
    <sheetView showGridLines="0" tabSelected="1" view="pageBreakPreview" zoomScale="90" zoomScaleNormal="100" zoomScaleSheetLayoutView="90" workbookViewId="0">
      <pane xSplit="5" topLeftCell="F1" activePane="topRight" state="frozen"/>
      <selection activeCell="V2" sqref="V2"/>
      <selection pane="topRight" activeCell="H10" sqref="H10"/>
    </sheetView>
  </sheetViews>
  <sheetFormatPr defaultRowHeight="12" x14ac:dyDescent="0.15"/>
  <cols>
    <col min="1" max="2" width="5.33203125" style="1" customWidth="1"/>
    <col min="3" max="3" width="5.44140625" style="1" customWidth="1"/>
    <col min="4" max="4" width="5.33203125" style="1" customWidth="1"/>
    <col min="5" max="5" width="5.5546875" style="1" customWidth="1"/>
    <col min="6" max="7" width="5.6640625" style="1" customWidth="1"/>
    <col min="8" max="10" width="5.33203125" style="1" customWidth="1"/>
    <col min="11" max="11" width="5.44140625" style="1" customWidth="1"/>
    <col min="12" max="13" width="5.6640625" style="1" customWidth="1"/>
    <col min="14" max="20" width="5.33203125" style="1" customWidth="1"/>
    <col min="21" max="21" width="5.109375" style="1" customWidth="1"/>
    <col min="22" max="22" width="7.5546875" style="1" bestFit="1" customWidth="1"/>
    <col min="23" max="23" width="7.33203125" style="1" customWidth="1"/>
    <col min="24" max="16384" width="8.88671875" style="1"/>
  </cols>
  <sheetData>
    <row r="1" spans="1:21" ht="26.25" thickBot="1" x14ac:dyDescent="0.2">
      <c r="A1" s="355" t="s">
        <v>24</v>
      </c>
      <c r="B1" s="356"/>
      <c r="C1" s="356"/>
      <c r="D1" s="356"/>
      <c r="E1" s="357"/>
      <c r="F1" s="61" t="s">
        <v>25</v>
      </c>
      <c r="G1" s="62"/>
      <c r="H1" s="386" t="s">
        <v>26</v>
      </c>
      <c r="I1" s="387"/>
      <c r="J1" s="387"/>
      <c r="K1" s="63" t="s">
        <v>27</v>
      </c>
      <c r="L1" s="388" t="s">
        <v>28</v>
      </c>
      <c r="M1" s="388"/>
      <c r="N1" s="389"/>
      <c r="O1" s="62"/>
      <c r="P1" s="64"/>
      <c r="Q1" s="64"/>
      <c r="R1" s="64"/>
      <c r="S1" s="62"/>
      <c r="T1" s="373" t="s">
        <v>29</v>
      </c>
      <c r="U1" s="374"/>
    </row>
    <row r="2" spans="1:21" ht="24.95" customHeight="1" thickBo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ht="24.95" customHeight="1" thickBot="1" x14ac:dyDescent="0.2">
      <c r="A3" s="375" t="s">
        <v>30</v>
      </c>
      <c r="B3" s="376"/>
      <c r="C3" s="375" t="s">
        <v>31</v>
      </c>
      <c r="D3" s="377"/>
      <c r="E3" s="376"/>
      <c r="F3" s="65"/>
      <c r="G3" s="65"/>
      <c r="H3" s="65"/>
      <c r="I3" s="65"/>
      <c r="J3" s="66"/>
      <c r="K3" s="67"/>
      <c r="L3" s="62"/>
      <c r="M3" s="62"/>
      <c r="N3" s="378" t="s">
        <v>32</v>
      </c>
      <c r="O3" s="379"/>
      <c r="P3" s="380">
        <v>15</v>
      </c>
      <c r="Q3" s="381"/>
      <c r="R3" s="62"/>
      <c r="S3" s="68" t="s">
        <v>33</v>
      </c>
      <c r="T3" s="382">
        <v>6.5972222222222224E-2</v>
      </c>
      <c r="U3" s="383"/>
    </row>
    <row r="4" spans="1:21" ht="24.95" customHeight="1" thickBo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ht="24.95" customHeight="1" x14ac:dyDescent="0.15">
      <c r="A5" s="395" t="s">
        <v>34</v>
      </c>
      <c r="B5" s="384">
        <v>1</v>
      </c>
      <c r="C5" s="385"/>
      <c r="D5" s="384">
        <v>2</v>
      </c>
      <c r="E5" s="385"/>
      <c r="F5" s="384">
        <v>3</v>
      </c>
      <c r="G5" s="385"/>
      <c r="H5" s="384">
        <v>4</v>
      </c>
      <c r="I5" s="385"/>
      <c r="J5" s="384">
        <v>5</v>
      </c>
      <c r="K5" s="385"/>
      <c r="L5" s="384">
        <v>6</v>
      </c>
      <c r="M5" s="385"/>
      <c r="N5" s="384">
        <v>7</v>
      </c>
      <c r="O5" s="385"/>
      <c r="P5" s="384">
        <v>8</v>
      </c>
      <c r="Q5" s="385"/>
      <c r="R5" s="384">
        <v>9</v>
      </c>
      <c r="S5" s="385"/>
      <c r="T5" s="384">
        <v>10</v>
      </c>
      <c r="U5" s="390"/>
    </row>
    <row r="6" spans="1:21" ht="24.95" customHeight="1" x14ac:dyDescent="0.15">
      <c r="A6" s="396"/>
      <c r="B6" s="69" t="s">
        <v>35</v>
      </c>
      <c r="C6" s="69" t="s">
        <v>28</v>
      </c>
      <c r="D6" s="69" t="s">
        <v>35</v>
      </c>
      <c r="E6" s="69" t="s">
        <v>36</v>
      </c>
      <c r="F6" s="69" t="s">
        <v>35</v>
      </c>
      <c r="G6" s="69" t="s">
        <v>37</v>
      </c>
      <c r="H6" s="69" t="s">
        <v>26</v>
      </c>
      <c r="I6" s="69" t="s">
        <v>38</v>
      </c>
      <c r="J6" s="69" t="s">
        <v>39</v>
      </c>
      <c r="K6" s="69" t="s">
        <v>28</v>
      </c>
      <c r="L6" s="69" t="s">
        <v>40</v>
      </c>
      <c r="M6" s="69" t="s">
        <v>28</v>
      </c>
      <c r="N6" s="69" t="s">
        <v>40</v>
      </c>
      <c r="O6" s="69" t="s">
        <v>38</v>
      </c>
      <c r="P6" s="69" t="s">
        <v>26</v>
      </c>
      <c r="Q6" s="69" t="s">
        <v>28</v>
      </c>
      <c r="R6" s="69" t="s">
        <v>40</v>
      </c>
      <c r="S6" s="69" t="s">
        <v>38</v>
      </c>
      <c r="T6" s="69" t="s">
        <v>39</v>
      </c>
      <c r="U6" s="69" t="s">
        <v>28</v>
      </c>
    </row>
    <row r="7" spans="1:21" ht="24.95" customHeight="1" x14ac:dyDescent="0.15">
      <c r="A7" s="70">
        <v>1</v>
      </c>
      <c r="B7" s="29"/>
      <c r="C7" s="30">
        <v>0.23958333333333334</v>
      </c>
      <c r="D7" s="57">
        <v>0.3229166666666668</v>
      </c>
      <c r="E7" s="31">
        <v>0.4027777777777779</v>
      </c>
      <c r="F7" s="31">
        <v>0.4944444444444448</v>
      </c>
      <c r="G7" s="31">
        <v>0.56388888888888899</v>
      </c>
      <c r="H7" s="31">
        <v>0.66111111111111087</v>
      </c>
      <c r="I7" s="31">
        <v>0.74305555555555503</v>
      </c>
      <c r="J7" s="31">
        <v>0.8270833333333325</v>
      </c>
      <c r="K7" s="13">
        <v>0.89583333333333226</v>
      </c>
      <c r="L7" s="56"/>
      <c r="M7" s="56"/>
      <c r="N7" s="17"/>
      <c r="O7" s="17"/>
      <c r="P7" s="17"/>
      <c r="Q7" s="17"/>
      <c r="R7" s="22"/>
      <c r="S7" s="21"/>
      <c r="T7" s="71"/>
      <c r="U7" s="72"/>
    </row>
    <row r="8" spans="1:21" ht="24.95" customHeight="1" x14ac:dyDescent="0.15">
      <c r="A8" s="73" t="s">
        <v>15</v>
      </c>
      <c r="B8" s="29"/>
      <c r="C8" s="31">
        <v>0.24722222222222223</v>
      </c>
      <c r="D8" s="57">
        <v>0.33125000000000016</v>
      </c>
      <c r="E8" s="31">
        <v>0.41319444444444459</v>
      </c>
      <c r="F8" s="31">
        <v>0.50763888888888919</v>
      </c>
      <c r="G8" s="31">
        <v>0.57708333333333339</v>
      </c>
      <c r="H8" s="31">
        <v>0.67291666666666639</v>
      </c>
      <c r="I8" s="31">
        <v>0.75624999999999942</v>
      </c>
      <c r="J8" s="31">
        <v>0.83749999999999913</v>
      </c>
      <c r="K8" s="13">
        <v>0.90624999999999889</v>
      </c>
      <c r="L8" s="56"/>
      <c r="M8" s="56"/>
      <c r="N8" s="17"/>
      <c r="O8" s="17"/>
      <c r="P8" s="17"/>
      <c r="Q8" s="17"/>
      <c r="R8" s="22"/>
      <c r="S8" s="21"/>
      <c r="T8" s="71"/>
      <c r="U8" s="72"/>
    </row>
    <row r="9" spans="1:21" ht="24.95" customHeight="1" x14ac:dyDescent="0.15">
      <c r="A9" s="73">
        <v>3</v>
      </c>
      <c r="B9" s="29"/>
      <c r="C9" s="31">
        <v>0.25486111111111109</v>
      </c>
      <c r="D9" s="58">
        <v>0.34236111111111128</v>
      </c>
      <c r="E9" s="31">
        <v>0.42291666666666683</v>
      </c>
      <c r="F9" s="31">
        <v>0.52083333333333359</v>
      </c>
      <c r="G9" s="31">
        <v>0.58958333333333335</v>
      </c>
      <c r="H9" s="31">
        <v>0.68402777777777746</v>
      </c>
      <c r="I9" s="31">
        <v>0.76666666666666605</v>
      </c>
      <c r="J9" s="31">
        <v>0.84791666666666576</v>
      </c>
      <c r="K9" s="13">
        <v>0.91666666666666552</v>
      </c>
      <c r="L9" s="56"/>
      <c r="M9" s="56"/>
      <c r="N9" s="17"/>
      <c r="O9" s="17"/>
      <c r="P9" s="17"/>
      <c r="Q9" s="17"/>
      <c r="R9" s="22"/>
      <c r="S9" s="21"/>
      <c r="T9" s="71"/>
      <c r="U9" s="72"/>
    </row>
    <row r="10" spans="1:21" ht="24.95" customHeight="1" x14ac:dyDescent="0.15">
      <c r="A10" s="73" t="s">
        <v>16</v>
      </c>
      <c r="B10" s="29"/>
      <c r="C10" s="31">
        <v>0.26249999999999996</v>
      </c>
      <c r="D10" s="58">
        <v>0.35416666666666685</v>
      </c>
      <c r="E10" s="31">
        <v>0.43194444444444463</v>
      </c>
      <c r="F10" s="31">
        <v>0.53194444444444466</v>
      </c>
      <c r="G10" s="31">
        <v>0.60138888888888886</v>
      </c>
      <c r="H10" s="31">
        <v>0.69513888888888853</v>
      </c>
      <c r="I10" s="31">
        <v>0.77708333333333268</v>
      </c>
      <c r="J10" s="31">
        <v>0.85763888888888795</v>
      </c>
      <c r="K10" s="13">
        <v>0.92708333333333215</v>
      </c>
      <c r="L10" s="56"/>
      <c r="M10" s="56"/>
      <c r="N10" s="17"/>
      <c r="O10" s="17"/>
      <c r="P10" s="17"/>
      <c r="Q10" s="17"/>
      <c r="R10" s="22"/>
      <c r="S10" s="21"/>
      <c r="T10" s="71"/>
      <c r="U10" s="72"/>
    </row>
    <row r="11" spans="1:21" ht="24.95" customHeight="1" x14ac:dyDescent="0.15">
      <c r="A11" s="70">
        <v>5</v>
      </c>
      <c r="B11" s="29"/>
      <c r="C11" s="31">
        <v>0.27152777777777776</v>
      </c>
      <c r="D11" s="58">
        <v>0.36597222222222242</v>
      </c>
      <c r="E11" s="31">
        <v>0.44097222222222243</v>
      </c>
      <c r="F11" s="31">
        <v>0.54166666666666685</v>
      </c>
      <c r="G11" s="31">
        <v>0.61249999999999993</v>
      </c>
      <c r="H11" s="31">
        <v>0.70555555555555516</v>
      </c>
      <c r="I11" s="31">
        <v>0.78680555555555487</v>
      </c>
      <c r="J11" s="31">
        <v>0.86736111111111014</v>
      </c>
      <c r="K11" s="13">
        <v>0.93749999999999878</v>
      </c>
      <c r="L11" s="56"/>
      <c r="M11" s="56"/>
      <c r="N11" s="17"/>
      <c r="O11" s="17"/>
      <c r="P11" s="17"/>
      <c r="Q11" s="17"/>
      <c r="R11" s="22"/>
      <c r="S11" s="21"/>
      <c r="T11" s="71"/>
      <c r="U11" s="72"/>
    </row>
    <row r="12" spans="1:21" ht="24.95" customHeight="1" x14ac:dyDescent="0.15">
      <c r="A12" s="73" t="s">
        <v>17</v>
      </c>
      <c r="B12" s="29" t="s">
        <v>22</v>
      </c>
      <c r="C12" s="31">
        <v>0.28125</v>
      </c>
      <c r="D12" s="58">
        <v>0.37708333333333355</v>
      </c>
      <c r="E12" s="31">
        <v>0.45069444444444468</v>
      </c>
      <c r="F12" s="31">
        <v>0.55138888888888904</v>
      </c>
      <c r="G12" s="31">
        <v>0.62361111111111101</v>
      </c>
      <c r="H12" s="31">
        <v>0.71597222222222179</v>
      </c>
      <c r="I12" s="31">
        <v>0.79652777777777706</v>
      </c>
      <c r="J12" s="31">
        <v>0.87708333333333233</v>
      </c>
      <c r="K12" s="13"/>
      <c r="L12" s="56"/>
      <c r="M12" s="56"/>
      <c r="N12" s="17"/>
      <c r="O12" s="17"/>
      <c r="P12" s="17"/>
      <c r="Q12" s="17"/>
      <c r="R12" s="22"/>
      <c r="S12" s="21"/>
      <c r="T12" s="71"/>
      <c r="U12" s="72"/>
    </row>
    <row r="13" spans="1:21" ht="24.95" customHeight="1" x14ac:dyDescent="0.15">
      <c r="A13" s="70">
        <v>7</v>
      </c>
      <c r="B13" s="59" t="s">
        <v>23</v>
      </c>
      <c r="C13" s="31">
        <v>0.29097222222222224</v>
      </c>
      <c r="D13" s="58">
        <v>0.38819444444444468</v>
      </c>
      <c r="E13" s="31">
        <v>0.46111111111111136</v>
      </c>
      <c r="F13" s="31">
        <v>0.56111111111111123</v>
      </c>
      <c r="G13" s="31">
        <v>0.63472222222222208</v>
      </c>
      <c r="H13" s="31">
        <v>0.72638888888888842</v>
      </c>
      <c r="I13" s="31">
        <v>0.80624999999999925</v>
      </c>
      <c r="J13" s="31">
        <v>0.88680555555555451</v>
      </c>
      <c r="K13" s="13"/>
      <c r="L13" s="56"/>
      <c r="M13" s="56"/>
      <c r="N13" s="17"/>
      <c r="O13" s="17"/>
      <c r="P13" s="17"/>
      <c r="Q13" s="17"/>
      <c r="R13" s="22"/>
      <c r="S13" s="21"/>
      <c r="T13" s="71"/>
      <c r="U13" s="72"/>
    </row>
    <row r="14" spans="1:21" ht="24.95" customHeight="1" x14ac:dyDescent="0.15">
      <c r="A14" s="70" t="s">
        <v>18</v>
      </c>
      <c r="B14" s="60">
        <v>0.23958333333333334</v>
      </c>
      <c r="C14" s="31">
        <v>0.30277777777777781</v>
      </c>
      <c r="D14" s="58">
        <v>0.3993055555555558</v>
      </c>
      <c r="E14" s="31">
        <v>0.47222222222222249</v>
      </c>
      <c r="F14" s="31">
        <v>0.57152777777777786</v>
      </c>
      <c r="G14" s="31">
        <v>0.64583333333333315</v>
      </c>
      <c r="H14" s="31">
        <v>0.73680555555555505</v>
      </c>
      <c r="I14" s="31">
        <v>0.81597222222222143</v>
      </c>
      <c r="J14" s="31">
        <v>0.8965277777777767</v>
      </c>
      <c r="K14" s="13"/>
      <c r="L14" s="56"/>
      <c r="M14" s="56"/>
      <c r="N14" s="17"/>
      <c r="O14" s="17"/>
      <c r="P14" s="17"/>
      <c r="Q14" s="17"/>
      <c r="R14" s="22"/>
      <c r="S14" s="21"/>
      <c r="T14" s="71"/>
      <c r="U14" s="72"/>
    </row>
    <row r="15" spans="1:21" ht="24.95" customHeight="1" x14ac:dyDescent="0.15">
      <c r="A15" s="70">
        <v>9</v>
      </c>
      <c r="B15" s="60">
        <v>0.25208333333333333</v>
      </c>
      <c r="C15" s="31">
        <v>0.31666666666666671</v>
      </c>
      <c r="D15" s="58">
        <v>0.41041666666666693</v>
      </c>
      <c r="E15" s="31">
        <v>0.48402777777777806</v>
      </c>
      <c r="F15" s="31">
        <v>0.58263888888888893</v>
      </c>
      <c r="G15" s="31">
        <v>0.65694444444444422</v>
      </c>
      <c r="H15" s="31">
        <v>0.74722222222222168</v>
      </c>
      <c r="I15" s="31">
        <v>0.82569444444444362</v>
      </c>
      <c r="J15" s="31">
        <v>0.90624999999999889</v>
      </c>
      <c r="K15" s="13"/>
      <c r="L15" s="56"/>
      <c r="M15" s="56"/>
      <c r="N15" s="17"/>
      <c r="O15" s="17"/>
      <c r="P15" s="17"/>
      <c r="Q15" s="17"/>
      <c r="R15" s="22"/>
      <c r="S15" s="21"/>
      <c r="T15" s="71"/>
      <c r="U15" s="72"/>
    </row>
    <row r="16" spans="1:21" ht="24.95" customHeight="1" x14ac:dyDescent="0.15">
      <c r="A16" s="70" t="s">
        <v>19</v>
      </c>
      <c r="B16" s="58">
        <v>0.26458333333333334</v>
      </c>
      <c r="C16" s="31">
        <v>0.3305555555555556</v>
      </c>
      <c r="D16" s="58">
        <v>0.42083333333333361</v>
      </c>
      <c r="E16" s="31">
        <v>0.49513888888888918</v>
      </c>
      <c r="F16" s="31">
        <v>0.59375</v>
      </c>
      <c r="G16" s="31">
        <v>0.66805555555555529</v>
      </c>
      <c r="H16" s="31">
        <v>0.75833333333333275</v>
      </c>
      <c r="I16" s="31">
        <v>0.83541666666666581</v>
      </c>
      <c r="J16" s="31">
        <v>0.91666666666666552</v>
      </c>
      <c r="K16" s="13"/>
      <c r="L16" s="56"/>
      <c r="M16" s="56"/>
      <c r="N16" s="17"/>
      <c r="O16" s="17"/>
      <c r="P16" s="17"/>
      <c r="Q16" s="17"/>
      <c r="R16" s="22"/>
      <c r="S16" s="21"/>
      <c r="T16" s="71"/>
      <c r="U16" s="72"/>
    </row>
    <row r="17" spans="1:21" ht="24.95" customHeight="1" x14ac:dyDescent="0.15">
      <c r="A17" s="73">
        <v>11</v>
      </c>
      <c r="B17" s="58">
        <v>0.27708333333333335</v>
      </c>
      <c r="C17" s="31">
        <v>0.3444444444444445</v>
      </c>
      <c r="D17" s="58">
        <v>0.43194444444444474</v>
      </c>
      <c r="E17" s="31">
        <v>0.50625000000000031</v>
      </c>
      <c r="F17" s="31">
        <v>0.60486111111111107</v>
      </c>
      <c r="G17" s="31">
        <v>0.67916666666666636</v>
      </c>
      <c r="H17" s="31">
        <v>0.76944444444444382</v>
      </c>
      <c r="I17" s="31">
        <v>0.845138888888888</v>
      </c>
      <c r="J17" s="31">
        <v>0.92708333333333215</v>
      </c>
      <c r="K17" s="13"/>
      <c r="L17" s="56"/>
      <c r="M17" s="56"/>
      <c r="N17" s="17"/>
      <c r="O17" s="17"/>
      <c r="P17" s="17"/>
      <c r="Q17" s="17"/>
      <c r="R17" s="22"/>
      <c r="S17" s="21"/>
      <c r="T17" s="71"/>
      <c r="U17" s="72"/>
    </row>
    <row r="18" spans="1:21" ht="24.95" customHeight="1" x14ac:dyDescent="0.15">
      <c r="A18" s="70" t="s">
        <v>20</v>
      </c>
      <c r="B18" s="57">
        <v>0.28958333333333336</v>
      </c>
      <c r="C18" s="31">
        <v>0.35833333333333339</v>
      </c>
      <c r="D18" s="58">
        <v>0.44375000000000031</v>
      </c>
      <c r="E18" s="31">
        <v>0.51736111111111138</v>
      </c>
      <c r="F18" s="31">
        <v>0.61597222222222214</v>
      </c>
      <c r="G18" s="31">
        <v>0.69097222222222188</v>
      </c>
      <c r="H18" s="31">
        <v>0.78055555555555489</v>
      </c>
      <c r="I18" s="31">
        <v>0.85486111111111018</v>
      </c>
      <c r="J18" s="31">
        <v>0.93749999999999878</v>
      </c>
      <c r="K18" s="13"/>
      <c r="L18" s="56"/>
      <c r="M18" s="56"/>
      <c r="N18" s="17"/>
      <c r="O18" s="17"/>
      <c r="P18" s="17"/>
      <c r="Q18" s="17"/>
      <c r="R18" s="22"/>
      <c r="S18" s="21"/>
      <c r="T18" s="71"/>
      <c r="U18" s="72"/>
    </row>
    <row r="19" spans="1:21" ht="24.95" customHeight="1" x14ac:dyDescent="0.15">
      <c r="A19" s="73">
        <v>13</v>
      </c>
      <c r="B19" s="57">
        <v>0.29791666666666672</v>
      </c>
      <c r="C19" s="31">
        <v>0.37222222222222229</v>
      </c>
      <c r="D19" s="58">
        <v>0.45625000000000032</v>
      </c>
      <c r="E19" s="31">
        <v>0.52847222222222245</v>
      </c>
      <c r="F19" s="31">
        <v>0.62708333333333321</v>
      </c>
      <c r="G19" s="31">
        <v>0.70347222222222183</v>
      </c>
      <c r="H19" s="31">
        <v>0.79236111111111041</v>
      </c>
      <c r="I19" s="31">
        <v>0.86527777777777681</v>
      </c>
      <c r="J19" s="31"/>
      <c r="K19" s="13"/>
      <c r="L19" s="56"/>
      <c r="M19" s="56"/>
      <c r="N19" s="17"/>
      <c r="O19" s="17"/>
      <c r="P19" s="17"/>
      <c r="Q19" s="17"/>
      <c r="R19" s="22"/>
      <c r="S19" s="21"/>
      <c r="T19" s="71"/>
      <c r="U19" s="72"/>
    </row>
    <row r="20" spans="1:21" ht="24.95" customHeight="1" x14ac:dyDescent="0.15">
      <c r="A20" s="73" t="s">
        <v>21</v>
      </c>
      <c r="B20" s="57">
        <v>0.30625000000000008</v>
      </c>
      <c r="C20" s="31">
        <v>0.38402777777777786</v>
      </c>
      <c r="D20" s="58">
        <v>0.46875000000000033</v>
      </c>
      <c r="E20" s="31">
        <v>0.53958333333333353</v>
      </c>
      <c r="F20" s="31">
        <v>0.63819444444444429</v>
      </c>
      <c r="G20" s="31">
        <v>0.71597222222222179</v>
      </c>
      <c r="H20" s="31">
        <v>0.80416666666666592</v>
      </c>
      <c r="I20" s="31">
        <v>0.87569444444444344</v>
      </c>
      <c r="J20" s="31"/>
      <c r="K20" s="13"/>
      <c r="L20" s="17"/>
      <c r="M20" s="17"/>
      <c r="N20" s="17"/>
      <c r="O20" s="17"/>
      <c r="P20" s="17"/>
      <c r="Q20" s="17"/>
      <c r="R20" s="22"/>
      <c r="S20" s="21"/>
      <c r="T20" s="71"/>
      <c r="U20" s="72"/>
    </row>
    <row r="21" spans="1:21" ht="24.95" customHeight="1" x14ac:dyDescent="0.15">
      <c r="A21" s="70">
        <v>15</v>
      </c>
      <c r="B21" s="57">
        <v>0.31458333333333344</v>
      </c>
      <c r="C21" s="31">
        <v>0.39305555555555566</v>
      </c>
      <c r="D21" s="58">
        <v>0.48125000000000034</v>
      </c>
      <c r="E21" s="31">
        <v>0.5506944444444446</v>
      </c>
      <c r="F21" s="31">
        <v>0.64930555555555536</v>
      </c>
      <c r="G21" s="31">
        <v>0.72986111111111063</v>
      </c>
      <c r="H21" s="31">
        <v>0.81666666666666587</v>
      </c>
      <c r="I21" s="31">
        <v>0.88541666666666563</v>
      </c>
      <c r="J21" s="31"/>
      <c r="K21" s="13"/>
      <c r="L21" s="17"/>
      <c r="M21" s="17"/>
      <c r="N21" s="17"/>
      <c r="O21" s="17"/>
      <c r="P21" s="17"/>
      <c r="Q21" s="17"/>
      <c r="R21" s="22"/>
      <c r="S21" s="21"/>
      <c r="T21" s="71"/>
      <c r="U21" s="72"/>
    </row>
    <row r="22" spans="1:21" ht="24.95" customHeight="1" x14ac:dyDescent="0.15">
      <c r="A22" s="36">
        <v>16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13"/>
      <c r="O22" s="13"/>
      <c r="P22" s="13"/>
      <c r="Q22" s="13"/>
      <c r="R22" s="74"/>
      <c r="S22" s="75"/>
      <c r="T22" s="40"/>
      <c r="U22" s="41"/>
    </row>
    <row r="23" spans="1:21" ht="24.95" customHeight="1" x14ac:dyDescent="0.15">
      <c r="A23" s="36">
        <v>17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13"/>
      <c r="O23" s="13"/>
      <c r="P23" s="13"/>
      <c r="Q23" s="13"/>
      <c r="R23" s="74"/>
      <c r="S23" s="75"/>
      <c r="T23" s="40"/>
      <c r="U23" s="41"/>
    </row>
    <row r="24" spans="1:21" ht="24.95" customHeight="1" x14ac:dyDescent="0.15">
      <c r="A24" s="36">
        <v>18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13"/>
      <c r="O24" s="13"/>
      <c r="P24" s="13"/>
      <c r="Q24" s="13"/>
      <c r="R24" s="74"/>
      <c r="S24" s="75"/>
      <c r="T24" s="40"/>
      <c r="U24" s="41"/>
    </row>
    <row r="25" spans="1:21" ht="24.95" customHeight="1" x14ac:dyDescent="0.15">
      <c r="A25" s="36">
        <v>19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13"/>
      <c r="O25" s="13"/>
      <c r="P25" s="13"/>
      <c r="Q25" s="13"/>
      <c r="R25" s="45"/>
      <c r="S25" s="75"/>
      <c r="T25" s="40"/>
      <c r="U25" s="41"/>
    </row>
    <row r="26" spans="1:21" ht="24.95" customHeight="1" x14ac:dyDescent="0.15">
      <c r="A26" s="36">
        <v>20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76"/>
      <c r="O26" s="76"/>
      <c r="P26" s="76"/>
      <c r="Q26" s="76"/>
      <c r="R26" s="69"/>
      <c r="S26" s="77"/>
      <c r="T26" s="40"/>
      <c r="U26" s="41"/>
    </row>
    <row r="27" spans="1:21" ht="24.95" customHeight="1" x14ac:dyDescent="0.15">
      <c r="A27" s="36">
        <v>21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77"/>
      <c r="O27" s="77"/>
      <c r="P27" s="77"/>
      <c r="Q27" s="77"/>
      <c r="R27" s="77"/>
      <c r="S27" s="77"/>
      <c r="T27" s="40"/>
      <c r="U27" s="41"/>
    </row>
    <row r="28" spans="1:21" ht="24.95" customHeight="1" x14ac:dyDescent="0.15">
      <c r="A28" s="36">
        <v>22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77"/>
      <c r="O28" s="77"/>
      <c r="P28" s="77"/>
      <c r="Q28" s="77"/>
      <c r="R28" s="77"/>
      <c r="S28" s="77"/>
      <c r="T28" s="40"/>
      <c r="U28" s="41"/>
    </row>
    <row r="29" spans="1:21" ht="24.95" customHeight="1" x14ac:dyDescent="0.15">
      <c r="A29" s="36">
        <v>23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77"/>
      <c r="O29" s="77"/>
      <c r="P29" s="77"/>
      <c r="Q29" s="77"/>
      <c r="R29" s="77"/>
      <c r="S29" s="77"/>
      <c r="T29" s="40"/>
      <c r="U29" s="41"/>
    </row>
    <row r="30" spans="1:21" ht="24.95" customHeight="1" x14ac:dyDescent="0.15">
      <c r="A30" s="36">
        <v>24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77"/>
      <c r="O30" s="77"/>
      <c r="P30" s="77"/>
      <c r="Q30" s="77"/>
      <c r="R30" s="77"/>
      <c r="S30" s="77"/>
      <c r="T30" s="40"/>
      <c r="U30" s="41"/>
    </row>
    <row r="31" spans="1:21" ht="24.95" customHeight="1" x14ac:dyDescent="0.15">
      <c r="A31" s="36">
        <v>25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77"/>
      <c r="O31" s="77"/>
      <c r="P31" s="77"/>
      <c r="Q31" s="77"/>
      <c r="R31" s="77"/>
      <c r="S31" s="77"/>
      <c r="T31" s="40"/>
      <c r="U31" s="41"/>
    </row>
    <row r="32" spans="1:21" ht="24.95" customHeight="1" x14ac:dyDescent="0.15">
      <c r="A32" s="36">
        <v>26</v>
      </c>
      <c r="B32" s="37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7"/>
      <c r="O32" s="77"/>
      <c r="P32" s="77"/>
      <c r="Q32" s="77"/>
      <c r="R32" s="77"/>
      <c r="S32" s="77"/>
      <c r="T32" s="40"/>
      <c r="U32" s="41"/>
    </row>
    <row r="33" spans="1:27" ht="24.95" customHeight="1" x14ac:dyDescent="0.15">
      <c r="A33" s="36">
        <v>27</v>
      </c>
      <c r="B33" s="37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7"/>
      <c r="O33" s="77"/>
      <c r="P33" s="77"/>
      <c r="Q33" s="77"/>
      <c r="R33" s="77"/>
      <c r="S33" s="77"/>
      <c r="T33" s="40"/>
      <c r="U33" s="41"/>
    </row>
    <row r="34" spans="1:27" ht="24.95" customHeight="1" x14ac:dyDescent="0.15">
      <c r="A34" s="36">
        <v>28</v>
      </c>
      <c r="B34" s="37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7"/>
      <c r="O34" s="77"/>
      <c r="P34" s="77"/>
      <c r="Q34" s="77"/>
      <c r="R34" s="77"/>
      <c r="S34" s="77"/>
      <c r="T34" s="40"/>
      <c r="U34" s="41"/>
    </row>
    <row r="35" spans="1:27" ht="24.95" customHeight="1" x14ac:dyDescent="0.15">
      <c r="A35" s="36">
        <v>29</v>
      </c>
      <c r="B35" s="3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40"/>
      <c r="U35" s="41"/>
    </row>
    <row r="36" spans="1:27" ht="24.95" customHeight="1" x14ac:dyDescent="0.15">
      <c r="A36" s="36">
        <v>30</v>
      </c>
      <c r="B36" s="79"/>
      <c r="C36" s="79"/>
      <c r="D36" s="79"/>
      <c r="E36" s="79"/>
      <c r="F36" s="78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50"/>
      <c r="U36" s="51"/>
    </row>
    <row r="37" spans="1:27" ht="24.95" customHeight="1" x14ac:dyDescent="0.15">
      <c r="A37" s="36">
        <v>31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50"/>
      <c r="U37" s="51"/>
    </row>
    <row r="38" spans="1:27" ht="24.95" customHeight="1" x14ac:dyDescent="0.15">
      <c r="A38" s="36">
        <v>32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50"/>
      <c r="U38" s="51"/>
    </row>
    <row r="39" spans="1:27" ht="24.95" customHeight="1" thickBot="1" x14ac:dyDescent="0.2">
      <c r="A39" s="80">
        <v>33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54"/>
      <c r="U39" s="55"/>
    </row>
    <row r="40" spans="1:27" ht="24.95" customHeight="1" thickBot="1" x14ac:dyDescent="0.2">
      <c r="A40" s="391" t="s">
        <v>14</v>
      </c>
      <c r="B40" s="392"/>
      <c r="C40" s="393" t="s">
        <v>41</v>
      </c>
      <c r="D40" s="393"/>
      <c r="E40" s="393"/>
      <c r="F40" s="394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35"/>
      <c r="U40" s="35"/>
    </row>
    <row r="41" spans="1:27" ht="31.5" customHeight="1" thickBot="1" x14ac:dyDescent="0.2">
      <c r="A41" s="355" t="s">
        <v>9</v>
      </c>
      <c r="B41" s="356"/>
      <c r="C41" s="356"/>
      <c r="D41" s="356"/>
      <c r="E41" s="357"/>
      <c r="H41" s="358" t="s">
        <v>8</v>
      </c>
      <c r="I41" s="359"/>
      <c r="J41" s="359"/>
      <c r="K41" s="3" t="s">
        <v>1</v>
      </c>
      <c r="L41" s="360" t="s">
        <v>11</v>
      </c>
      <c r="M41" s="360"/>
      <c r="N41" s="361"/>
      <c r="O41" s="4"/>
      <c r="P41" s="5"/>
      <c r="Q41" s="5"/>
      <c r="R41" s="5"/>
      <c r="T41" s="362" t="s">
        <v>12</v>
      </c>
      <c r="U41" s="363"/>
      <c r="V41" s="11">
        <f>V43/V48</f>
        <v>1.0904947916666666E-2</v>
      </c>
      <c r="W41" s="11">
        <f>W43/W48</f>
        <v>1.1078042328042327E-2</v>
      </c>
      <c r="X41" s="12">
        <f>AVERAGE(V41,W41)</f>
        <v>1.0991495122354497E-2</v>
      </c>
      <c r="Y41" s="24" t="s">
        <v>2</v>
      </c>
      <c r="Z41" s="25">
        <f>ROUND(X41*1440,0)/1440</f>
        <v>1.1111111111111112E-2</v>
      </c>
      <c r="AA41" s="2"/>
    </row>
    <row r="42" spans="1:27" ht="9" customHeight="1" thickBot="1" x14ac:dyDescent="0.2">
      <c r="O42" s="4"/>
      <c r="P42" s="4"/>
      <c r="Q42" s="4"/>
      <c r="V42" s="11">
        <v>0.23958333333333334</v>
      </c>
      <c r="W42" s="11">
        <v>0.23958333333333334</v>
      </c>
      <c r="X42" s="2"/>
      <c r="Y42" s="27"/>
      <c r="AA42" s="2"/>
    </row>
    <row r="43" spans="1:27" ht="19.5" customHeight="1" thickBot="1" x14ac:dyDescent="0.2">
      <c r="A43" s="364" t="s">
        <v>3</v>
      </c>
      <c r="B43" s="365"/>
      <c r="C43" s="364" t="s">
        <v>10</v>
      </c>
      <c r="D43" s="366"/>
      <c r="E43" s="365"/>
      <c r="F43" s="20"/>
      <c r="G43" s="20"/>
      <c r="H43" s="20"/>
      <c r="I43" s="20"/>
      <c r="J43" s="15"/>
      <c r="K43" s="26"/>
      <c r="N43" s="367" t="s">
        <v>0</v>
      </c>
      <c r="O43" s="368"/>
      <c r="P43" s="369">
        <v>16</v>
      </c>
      <c r="Q43" s="370"/>
      <c r="S43" s="6" t="s">
        <v>4</v>
      </c>
      <c r="T43" s="371">
        <v>6.9444444444444434E-2</v>
      </c>
      <c r="U43" s="372"/>
      <c r="V43" s="11">
        <f>V44-V42</f>
        <v>0.69791666666666663</v>
      </c>
      <c r="W43" s="11">
        <f>W44-W42</f>
        <v>0.69791666666666663</v>
      </c>
      <c r="X43" s="2"/>
      <c r="Y43" s="27"/>
      <c r="AA43" s="2"/>
    </row>
    <row r="44" spans="1:27" ht="9" customHeight="1" thickBot="1" x14ac:dyDescent="0.2">
      <c r="V44" s="11">
        <v>0.9375</v>
      </c>
      <c r="W44" s="11">
        <v>0.9375</v>
      </c>
      <c r="X44" s="2"/>
      <c r="Y44" s="27"/>
      <c r="AA44" s="2"/>
    </row>
    <row r="45" spans="1:27" ht="19.5" customHeight="1" x14ac:dyDescent="0.15">
      <c r="A45" s="353" t="s">
        <v>5</v>
      </c>
      <c r="B45" s="346">
        <v>1</v>
      </c>
      <c r="C45" s="347"/>
      <c r="D45" s="346">
        <v>2</v>
      </c>
      <c r="E45" s="347"/>
      <c r="F45" s="346">
        <v>3</v>
      </c>
      <c r="G45" s="347"/>
      <c r="H45" s="346">
        <v>4</v>
      </c>
      <c r="I45" s="347"/>
      <c r="J45" s="346">
        <v>5</v>
      </c>
      <c r="K45" s="347"/>
      <c r="L45" s="346">
        <v>6</v>
      </c>
      <c r="M45" s="347"/>
      <c r="N45" s="346">
        <v>7</v>
      </c>
      <c r="O45" s="347"/>
      <c r="P45" s="346">
        <v>8</v>
      </c>
      <c r="Q45" s="347"/>
      <c r="R45" s="346">
        <v>9</v>
      </c>
      <c r="S45" s="347"/>
      <c r="T45" s="346">
        <v>10</v>
      </c>
      <c r="U45" s="348"/>
      <c r="V45" s="11"/>
      <c r="W45" s="11"/>
      <c r="X45" s="2"/>
      <c r="Y45" s="27"/>
      <c r="AA45" s="2"/>
    </row>
    <row r="46" spans="1:27" ht="19.5" customHeight="1" x14ac:dyDescent="0.15">
      <c r="A46" s="354"/>
      <c r="B46" s="7" t="s">
        <v>8</v>
      </c>
      <c r="C46" s="7" t="s">
        <v>13</v>
      </c>
      <c r="D46" s="7" t="s">
        <v>8</v>
      </c>
      <c r="E46" s="7" t="s">
        <v>13</v>
      </c>
      <c r="F46" s="7" t="s">
        <v>8</v>
      </c>
      <c r="G46" s="7" t="s">
        <v>13</v>
      </c>
      <c r="H46" s="7" t="s">
        <v>8</v>
      </c>
      <c r="I46" s="7" t="s">
        <v>13</v>
      </c>
      <c r="J46" s="7" t="s">
        <v>8</v>
      </c>
      <c r="K46" s="7" t="s">
        <v>11</v>
      </c>
      <c r="L46" s="7" t="s">
        <v>8</v>
      </c>
      <c r="M46" s="7" t="s">
        <v>11</v>
      </c>
      <c r="N46" s="7" t="s">
        <v>8</v>
      </c>
      <c r="O46" s="7" t="s">
        <v>11</v>
      </c>
      <c r="P46" s="7" t="s">
        <v>8</v>
      </c>
      <c r="Q46" s="7" t="s">
        <v>11</v>
      </c>
      <c r="R46" s="7" t="s">
        <v>8</v>
      </c>
      <c r="S46" s="7" t="s">
        <v>11</v>
      </c>
      <c r="T46" s="7" t="s">
        <v>8</v>
      </c>
      <c r="U46" s="7" t="s">
        <v>11</v>
      </c>
      <c r="V46" s="28"/>
      <c r="W46" s="28"/>
      <c r="X46" s="2"/>
      <c r="Y46" s="27"/>
      <c r="AA46" s="2"/>
    </row>
    <row r="47" spans="1:27" ht="24.75" customHeight="1" x14ac:dyDescent="0.15">
      <c r="A47" s="14">
        <v>1</v>
      </c>
      <c r="B47" s="29"/>
      <c r="C47" s="30">
        <v>0.23958333333333334</v>
      </c>
      <c r="D47" s="57">
        <v>0.3229166666666668</v>
      </c>
      <c r="E47" s="31">
        <v>0.40833333333333355</v>
      </c>
      <c r="F47" s="31">
        <v>0.50208333333333366</v>
      </c>
      <c r="G47" s="31">
        <v>0.57569444444444451</v>
      </c>
      <c r="H47" s="31">
        <v>0.67291666666666639</v>
      </c>
      <c r="I47" s="31">
        <v>0.75972222222222163</v>
      </c>
      <c r="J47" s="31">
        <v>0.84583333333333244</v>
      </c>
      <c r="K47" s="13">
        <v>0.91527777777777664</v>
      </c>
      <c r="L47" s="56"/>
      <c r="M47" s="56"/>
      <c r="N47" s="17"/>
      <c r="O47" s="17"/>
      <c r="P47" s="17"/>
      <c r="Q47" s="17"/>
      <c r="R47" s="22"/>
      <c r="S47" s="21"/>
      <c r="T47" s="10"/>
      <c r="U47" s="32"/>
      <c r="V47" s="18">
        <f>COUNTA(B47:U61)</f>
        <v>127</v>
      </c>
      <c r="W47" s="8">
        <f>V47/15/2</f>
        <v>4.2333333333333334</v>
      </c>
      <c r="X47" s="2"/>
      <c r="Y47" s="16"/>
      <c r="Z47" s="35"/>
      <c r="AA47" s="2" t="s">
        <v>7</v>
      </c>
    </row>
    <row r="48" spans="1:27" ht="24.75" customHeight="1" x14ac:dyDescent="0.15">
      <c r="A48" s="23" t="s">
        <v>15</v>
      </c>
      <c r="B48" s="29"/>
      <c r="C48" s="31">
        <v>0.25</v>
      </c>
      <c r="D48" s="58">
        <v>0.33611111111111125</v>
      </c>
      <c r="E48" s="31">
        <v>0.41875000000000023</v>
      </c>
      <c r="F48" s="31">
        <v>0.51458333333333361</v>
      </c>
      <c r="G48" s="31">
        <v>0.58819444444444446</v>
      </c>
      <c r="H48" s="31">
        <v>0.68541666666666634</v>
      </c>
      <c r="I48" s="31">
        <v>0.77291666666666603</v>
      </c>
      <c r="J48" s="31">
        <v>0.85694444444444351</v>
      </c>
      <c r="K48" s="13">
        <v>0.92638888888888771</v>
      </c>
      <c r="L48" s="56"/>
      <c r="M48" s="56"/>
      <c r="N48" s="17"/>
      <c r="O48" s="17"/>
      <c r="P48" s="17"/>
      <c r="Q48" s="17"/>
      <c r="R48" s="22"/>
      <c r="S48" s="21"/>
      <c r="T48" s="10"/>
      <c r="U48" s="32"/>
      <c r="V48" s="9">
        <f>COUNTA(B47:B61,D47:D61,F47:F61,H47:H61,J47:J61,L47:L61,N47:N61,P47:P61,R47:R61,T47:T61)</f>
        <v>64</v>
      </c>
      <c r="W48" s="9">
        <f>COUNTA(C47:C61,E47:E61,G47:G61,I47:I61,K47:K61,M47:M61,O47:O61,Q47:Q61,S47:S61,U47:U61)</f>
        <v>63</v>
      </c>
      <c r="X48" s="2"/>
      <c r="Y48" s="1">
        <f>(V48+W48)/2</f>
        <v>63.5</v>
      </c>
      <c r="Z48" s="35"/>
      <c r="AA48" s="2" t="s">
        <v>7</v>
      </c>
    </row>
    <row r="49" spans="1:27" ht="24.75" customHeight="1" x14ac:dyDescent="0.15">
      <c r="A49" s="23">
        <v>3</v>
      </c>
      <c r="B49" s="29"/>
      <c r="C49" s="31">
        <v>0.26041666666666669</v>
      </c>
      <c r="D49" s="58">
        <v>0.3493055555555557</v>
      </c>
      <c r="E49" s="31">
        <v>0.42916666666666692</v>
      </c>
      <c r="F49" s="31">
        <v>0.52708333333333357</v>
      </c>
      <c r="G49" s="31">
        <v>0.60069444444444442</v>
      </c>
      <c r="H49" s="31">
        <v>0.69722222222222185</v>
      </c>
      <c r="I49" s="31">
        <v>0.78472222222222154</v>
      </c>
      <c r="J49" s="31">
        <v>0.86805555555555458</v>
      </c>
      <c r="K49" s="13">
        <v>0.93749999999999878</v>
      </c>
      <c r="L49" s="56"/>
      <c r="M49" s="56"/>
      <c r="N49" s="17"/>
      <c r="O49" s="17"/>
      <c r="P49" s="17"/>
      <c r="Q49" s="17"/>
      <c r="R49" s="22"/>
      <c r="S49" s="21"/>
      <c r="T49" s="10"/>
      <c r="U49" s="32"/>
      <c r="V49" s="34"/>
      <c r="W49" s="34"/>
      <c r="X49" s="2"/>
      <c r="Y49" s="1" t="s">
        <v>6</v>
      </c>
      <c r="Z49" s="35"/>
      <c r="AA49" s="2" t="s">
        <v>7</v>
      </c>
    </row>
    <row r="50" spans="1:27" ht="24.75" customHeight="1" x14ac:dyDescent="0.15">
      <c r="A50" s="23" t="s">
        <v>16</v>
      </c>
      <c r="B50" s="29"/>
      <c r="C50" s="31">
        <v>0.27083333333333337</v>
      </c>
      <c r="D50" s="58">
        <v>0.36180555555555571</v>
      </c>
      <c r="E50" s="31">
        <v>0.4395833333333336</v>
      </c>
      <c r="F50" s="31">
        <v>0.53958333333333353</v>
      </c>
      <c r="G50" s="31">
        <v>0.61319444444444438</v>
      </c>
      <c r="H50" s="31">
        <v>0.70902777777777737</v>
      </c>
      <c r="I50" s="31">
        <v>0.79583333333333262</v>
      </c>
      <c r="J50" s="31">
        <v>0.88055555555555454</v>
      </c>
      <c r="K50" s="13"/>
      <c r="L50" s="56"/>
      <c r="M50" s="56"/>
      <c r="N50" s="17"/>
      <c r="O50" s="17"/>
      <c r="P50" s="17"/>
      <c r="Q50" s="17"/>
      <c r="R50" s="22"/>
      <c r="S50" s="21"/>
      <c r="T50" s="10"/>
      <c r="U50" s="32"/>
      <c r="V50" s="19">
        <f>I50-I49</f>
        <v>1.1111111111111072E-2</v>
      </c>
      <c r="W50" s="19" t="e">
        <f>J47-#REF!</f>
        <v>#REF!</v>
      </c>
      <c r="X50" s="2"/>
      <c r="Y50" s="16"/>
      <c r="Z50" s="35"/>
      <c r="AA50" s="2" t="s">
        <v>7</v>
      </c>
    </row>
    <row r="51" spans="1:27" ht="24.75" customHeight="1" x14ac:dyDescent="0.15">
      <c r="A51" s="14">
        <v>5</v>
      </c>
      <c r="B51" s="29"/>
      <c r="C51" s="31">
        <v>0.2819444444444445</v>
      </c>
      <c r="D51" s="58">
        <v>0.37430555555555572</v>
      </c>
      <c r="E51" s="31">
        <v>0.45069444444444473</v>
      </c>
      <c r="F51" s="31">
        <v>0.55208333333333348</v>
      </c>
      <c r="G51" s="31">
        <v>0.62499999999999989</v>
      </c>
      <c r="H51" s="31">
        <v>0.72013888888888844</v>
      </c>
      <c r="I51" s="31">
        <v>0.80624999999999925</v>
      </c>
      <c r="J51" s="31">
        <v>0.89305555555555449</v>
      </c>
      <c r="K51" s="13"/>
      <c r="L51" s="56"/>
      <c r="M51" s="56"/>
      <c r="N51" s="17"/>
      <c r="O51" s="17"/>
      <c r="P51" s="17"/>
      <c r="Q51" s="17"/>
      <c r="R51" s="22"/>
      <c r="S51" s="21"/>
      <c r="T51" s="10"/>
      <c r="U51" s="32"/>
      <c r="V51" s="19">
        <f t="shared" ref="V51:V57" si="0">I51-I50</f>
        <v>1.041666666666663E-2</v>
      </c>
      <c r="W51" s="19">
        <f>J48-J47</f>
        <v>1.1111111111111072E-2</v>
      </c>
      <c r="X51" s="2"/>
      <c r="Y51" s="16"/>
      <c r="Z51" s="35"/>
      <c r="AA51" s="2" t="s">
        <v>7</v>
      </c>
    </row>
    <row r="52" spans="1:27" ht="24.75" customHeight="1" x14ac:dyDescent="0.15">
      <c r="A52" s="23" t="s">
        <v>17</v>
      </c>
      <c r="B52" s="59" t="s">
        <v>22</v>
      </c>
      <c r="C52" s="31">
        <v>0.29305555555555562</v>
      </c>
      <c r="D52" s="58">
        <v>0.38680555555555574</v>
      </c>
      <c r="E52" s="31">
        <v>0.46180555555555586</v>
      </c>
      <c r="F52" s="31">
        <v>0.56319444444444455</v>
      </c>
      <c r="G52" s="31">
        <v>0.6368055555555554</v>
      </c>
      <c r="H52" s="31">
        <v>0.73124999999999951</v>
      </c>
      <c r="I52" s="31">
        <v>0.81666666666666587</v>
      </c>
      <c r="J52" s="31">
        <v>0.90416666666666556</v>
      </c>
      <c r="K52" s="13"/>
      <c r="L52" s="56"/>
      <c r="M52" s="56"/>
      <c r="N52" s="17"/>
      <c r="O52" s="17"/>
      <c r="P52" s="17"/>
      <c r="Q52" s="17"/>
      <c r="R52" s="22"/>
      <c r="S52" s="21"/>
      <c r="T52" s="10"/>
      <c r="U52" s="32"/>
      <c r="V52" s="19">
        <f t="shared" si="0"/>
        <v>1.041666666666663E-2</v>
      </c>
      <c r="W52" s="19"/>
      <c r="X52" s="2"/>
      <c r="Y52" s="35"/>
      <c r="Z52" s="35"/>
      <c r="AA52" s="2" t="s">
        <v>7</v>
      </c>
    </row>
    <row r="53" spans="1:27" ht="24.75" customHeight="1" x14ac:dyDescent="0.15">
      <c r="A53" s="14">
        <v>7</v>
      </c>
      <c r="B53" s="59" t="s">
        <v>43</v>
      </c>
      <c r="C53" s="31">
        <v>0.30416666666666675</v>
      </c>
      <c r="D53" s="58">
        <v>0.39930555555555575</v>
      </c>
      <c r="E53" s="31">
        <v>0.47291666666666698</v>
      </c>
      <c r="F53" s="31">
        <v>0.57430555555555562</v>
      </c>
      <c r="G53" s="31">
        <v>0.64861111111111092</v>
      </c>
      <c r="H53" s="31">
        <v>0.74166666666666614</v>
      </c>
      <c r="I53" s="31">
        <v>0.82638888888888806</v>
      </c>
      <c r="J53" s="31">
        <v>0.91527777777777664</v>
      </c>
      <c r="K53" s="13"/>
      <c r="L53" s="56"/>
      <c r="M53" s="56"/>
      <c r="N53" s="17"/>
      <c r="O53" s="17"/>
      <c r="P53" s="17"/>
      <c r="Q53" s="17"/>
      <c r="R53" s="22"/>
      <c r="S53" s="21"/>
      <c r="T53" s="10"/>
      <c r="U53" s="32"/>
      <c r="V53" s="19">
        <f>I53-I52</f>
        <v>9.7222222222221877E-3</v>
      </c>
      <c r="W53" s="19"/>
      <c r="X53" s="2"/>
      <c r="Y53" s="35"/>
      <c r="Z53" s="35"/>
      <c r="AA53" s="2"/>
    </row>
    <row r="54" spans="1:27" ht="24.75" customHeight="1" x14ac:dyDescent="0.15">
      <c r="A54" s="14" t="s">
        <v>18</v>
      </c>
      <c r="B54" s="60">
        <v>0.23958333333333334</v>
      </c>
      <c r="C54" s="31">
        <v>0.31527777777777788</v>
      </c>
      <c r="D54" s="58">
        <v>0.41111111111111132</v>
      </c>
      <c r="E54" s="31">
        <v>0.48472222222222255</v>
      </c>
      <c r="F54" s="31">
        <v>0.5854166666666667</v>
      </c>
      <c r="G54" s="31">
        <v>0.65972222222222199</v>
      </c>
      <c r="H54" s="31">
        <v>0.75208333333333277</v>
      </c>
      <c r="I54" s="31">
        <v>0.83611111111111025</v>
      </c>
      <c r="J54" s="31">
        <v>0.92638888888888771</v>
      </c>
      <c r="K54" s="13"/>
      <c r="L54" s="56"/>
      <c r="M54" s="56"/>
      <c r="N54" s="17"/>
      <c r="O54" s="17"/>
      <c r="P54" s="17"/>
      <c r="Q54" s="17"/>
      <c r="R54" s="22"/>
      <c r="S54" s="21"/>
      <c r="T54" s="10"/>
      <c r="U54" s="32"/>
      <c r="V54" s="19">
        <f t="shared" si="0"/>
        <v>9.7222222222221877E-3</v>
      </c>
      <c r="W54" s="19"/>
      <c r="X54" s="2"/>
      <c r="Y54" s="35"/>
      <c r="Z54" s="35"/>
      <c r="AA54" s="2"/>
    </row>
    <row r="55" spans="1:27" ht="24.75" customHeight="1" x14ac:dyDescent="0.15">
      <c r="A55" s="14">
        <v>9</v>
      </c>
      <c r="B55" s="58">
        <v>0.25208333333333333</v>
      </c>
      <c r="C55" s="31">
        <v>0.32708333333333345</v>
      </c>
      <c r="D55" s="58">
        <v>0.42291666666666689</v>
      </c>
      <c r="E55" s="31">
        <v>0.49652777777777812</v>
      </c>
      <c r="F55" s="31">
        <v>0.59652777777777777</v>
      </c>
      <c r="G55" s="31">
        <v>0.67083333333333306</v>
      </c>
      <c r="H55" s="31">
        <v>0.7624999999999994</v>
      </c>
      <c r="I55" s="31">
        <v>0.84583333333333244</v>
      </c>
      <c r="J55" s="31">
        <v>0.93749999999999878</v>
      </c>
      <c r="K55" s="13"/>
      <c r="L55" s="56"/>
      <c r="M55" s="56"/>
      <c r="N55" s="17"/>
      <c r="O55" s="17"/>
      <c r="P55" s="17"/>
      <c r="Q55" s="17"/>
      <c r="R55" s="22"/>
      <c r="S55" s="21"/>
      <c r="T55" s="10"/>
      <c r="U55" s="32"/>
      <c r="V55" s="19">
        <f t="shared" si="0"/>
        <v>9.7222222222221877E-3</v>
      </c>
      <c r="W55" s="19"/>
      <c r="X55" s="2"/>
      <c r="Y55" s="35"/>
      <c r="Z55" s="35"/>
      <c r="AA55" s="2"/>
    </row>
    <row r="56" spans="1:27" ht="24.75" customHeight="1" x14ac:dyDescent="0.15">
      <c r="A56" s="14" t="s">
        <v>19</v>
      </c>
      <c r="B56" s="58">
        <v>0.26458333333333334</v>
      </c>
      <c r="C56" s="31">
        <v>0.33888888888888902</v>
      </c>
      <c r="D56" s="58">
        <v>0.43402777777777801</v>
      </c>
      <c r="E56" s="31">
        <v>0.50763888888888919</v>
      </c>
      <c r="F56" s="31">
        <v>0.60763888888888884</v>
      </c>
      <c r="G56" s="31">
        <v>0.68263888888888857</v>
      </c>
      <c r="H56" s="31">
        <v>0.77361111111111047</v>
      </c>
      <c r="I56" s="31">
        <v>0.85555555555555463</v>
      </c>
      <c r="J56" s="31"/>
      <c r="K56" s="13"/>
      <c r="L56" s="56"/>
      <c r="M56" s="56"/>
      <c r="N56" s="17"/>
      <c r="O56" s="17"/>
      <c r="P56" s="17"/>
      <c r="Q56" s="17"/>
      <c r="R56" s="22"/>
      <c r="S56" s="21"/>
      <c r="T56" s="10"/>
      <c r="U56" s="32"/>
      <c r="V56" s="19">
        <f>I56-I55</f>
        <v>9.7222222222221877E-3</v>
      </c>
      <c r="W56" s="19"/>
      <c r="X56" s="2"/>
      <c r="Y56" s="33"/>
      <c r="Z56" s="35"/>
      <c r="AA56" s="2"/>
    </row>
    <row r="57" spans="1:27" ht="24.75" customHeight="1" x14ac:dyDescent="0.15">
      <c r="A57" s="23">
        <v>11</v>
      </c>
      <c r="B57" s="57">
        <v>0.27430555555555558</v>
      </c>
      <c r="C57" s="31">
        <v>0.35069444444444459</v>
      </c>
      <c r="D57" s="58">
        <v>0.44513888888888914</v>
      </c>
      <c r="E57" s="31">
        <v>0.51875000000000027</v>
      </c>
      <c r="F57" s="31">
        <v>0.61874999999999991</v>
      </c>
      <c r="G57" s="31">
        <v>0.69513888888888853</v>
      </c>
      <c r="H57" s="31">
        <v>0.78541666666666599</v>
      </c>
      <c r="I57" s="31">
        <v>0.86527777777777681</v>
      </c>
      <c r="J57" s="31"/>
      <c r="K57" s="13"/>
      <c r="L57" s="56"/>
      <c r="M57" s="56"/>
      <c r="N57" s="17"/>
      <c r="O57" s="17"/>
      <c r="P57" s="17"/>
      <c r="Q57" s="17"/>
      <c r="R57" s="22"/>
      <c r="S57" s="21"/>
      <c r="T57" s="10"/>
      <c r="U57" s="32"/>
      <c r="V57" s="19">
        <f t="shared" si="0"/>
        <v>9.7222222222221877E-3</v>
      </c>
      <c r="W57" s="19"/>
      <c r="X57" s="2"/>
      <c r="Y57" s="35"/>
      <c r="Z57" s="35"/>
      <c r="AA57" s="2"/>
    </row>
    <row r="58" spans="1:27" ht="24.75" customHeight="1" x14ac:dyDescent="0.15">
      <c r="A58" s="14" t="s">
        <v>20</v>
      </c>
      <c r="B58" s="57">
        <v>0.28402777777777782</v>
      </c>
      <c r="C58" s="31">
        <v>0.36250000000000016</v>
      </c>
      <c r="D58" s="58">
        <v>0.45625000000000027</v>
      </c>
      <c r="E58" s="31">
        <v>0.52986111111111134</v>
      </c>
      <c r="F58" s="31">
        <v>0.62916666666666654</v>
      </c>
      <c r="G58" s="31">
        <v>0.70763888888888848</v>
      </c>
      <c r="H58" s="31">
        <v>0.7972222222222215</v>
      </c>
      <c r="I58" s="31">
        <v>0.874999999999999</v>
      </c>
      <c r="J58" s="31"/>
      <c r="K58" s="13"/>
      <c r="L58" s="56"/>
      <c r="M58" s="56"/>
      <c r="N58" s="17"/>
      <c r="O58" s="17"/>
      <c r="P58" s="17"/>
      <c r="Q58" s="17"/>
      <c r="R58" s="22"/>
      <c r="S58" s="21"/>
      <c r="T58" s="10"/>
      <c r="U58" s="32"/>
      <c r="V58" s="19">
        <f>I58-I57</f>
        <v>9.7222222222221877E-3</v>
      </c>
      <c r="W58" s="19"/>
      <c r="X58" s="2"/>
      <c r="Y58" s="35"/>
      <c r="Z58" s="35"/>
      <c r="AA58" s="2"/>
    </row>
    <row r="59" spans="1:27" ht="24.75" customHeight="1" x14ac:dyDescent="0.15">
      <c r="A59" s="23">
        <v>13</v>
      </c>
      <c r="B59" s="57">
        <v>0.29375000000000007</v>
      </c>
      <c r="C59" s="31">
        <v>0.37430555555555572</v>
      </c>
      <c r="D59" s="58">
        <v>0.46736111111111139</v>
      </c>
      <c r="E59" s="31">
        <v>0.54097222222222241</v>
      </c>
      <c r="F59" s="31">
        <v>0.63958333333333317</v>
      </c>
      <c r="G59" s="31">
        <v>0.72013888888888844</v>
      </c>
      <c r="H59" s="31">
        <v>0.80972222222222145</v>
      </c>
      <c r="I59" s="31">
        <v>0.88472222222222119</v>
      </c>
      <c r="J59" s="31"/>
      <c r="K59" s="13"/>
      <c r="L59" s="56"/>
      <c r="M59" s="56"/>
      <c r="N59" s="17"/>
      <c r="O59" s="17"/>
      <c r="P59" s="17"/>
      <c r="Q59" s="17"/>
      <c r="R59" s="22"/>
      <c r="S59" s="21"/>
      <c r="T59" s="10"/>
      <c r="U59" s="32"/>
      <c r="V59" s="19"/>
      <c r="W59" s="19">
        <f>H59-H58</f>
        <v>1.2499999999999956E-2</v>
      </c>
      <c r="X59" s="2"/>
      <c r="Y59" s="35"/>
      <c r="Z59" s="35"/>
      <c r="AA59" s="2"/>
    </row>
    <row r="60" spans="1:27" ht="24.75" customHeight="1" x14ac:dyDescent="0.15">
      <c r="A60" s="23" t="s">
        <v>21</v>
      </c>
      <c r="B60" s="57">
        <v>0.30347222222222231</v>
      </c>
      <c r="C60" s="31">
        <v>0.38611111111111129</v>
      </c>
      <c r="D60" s="58">
        <v>0.47847222222222252</v>
      </c>
      <c r="E60" s="31">
        <v>0.55208333333333348</v>
      </c>
      <c r="F60" s="31">
        <v>0.6499999999999998</v>
      </c>
      <c r="G60" s="31">
        <v>0.73333333333333284</v>
      </c>
      <c r="H60" s="31">
        <v>0.82222222222222141</v>
      </c>
      <c r="I60" s="31">
        <v>0.89444444444444338</v>
      </c>
      <c r="J60" s="31"/>
      <c r="K60" s="13"/>
      <c r="L60" s="17"/>
      <c r="M60" s="17"/>
      <c r="N60" s="17"/>
      <c r="O60" s="17"/>
      <c r="P60" s="17"/>
      <c r="Q60" s="17"/>
      <c r="R60" s="22"/>
      <c r="S60" s="21"/>
      <c r="T60" s="10"/>
      <c r="U60" s="32"/>
      <c r="V60" s="19"/>
      <c r="W60" s="19">
        <f>H60-H59</f>
        <v>1.2499999999999956E-2</v>
      </c>
      <c r="X60" s="2"/>
      <c r="Y60" s="35"/>
      <c r="Z60" s="35"/>
      <c r="AA60" s="2"/>
    </row>
    <row r="61" spans="1:27" ht="24.75" customHeight="1" x14ac:dyDescent="0.15">
      <c r="A61" s="14">
        <v>15</v>
      </c>
      <c r="B61" s="57">
        <v>0.31319444444444455</v>
      </c>
      <c r="C61" s="31">
        <v>0.39791666666666686</v>
      </c>
      <c r="D61" s="58">
        <v>0.48958333333333365</v>
      </c>
      <c r="E61" s="31">
        <v>0.56319444444444455</v>
      </c>
      <c r="F61" s="31">
        <v>0.66041666666666643</v>
      </c>
      <c r="G61" s="31">
        <v>0.74652777777777724</v>
      </c>
      <c r="H61" s="31">
        <v>0.83472222222222137</v>
      </c>
      <c r="I61" s="31">
        <v>0.90416666666666556</v>
      </c>
      <c r="J61" s="31"/>
      <c r="K61" s="13"/>
      <c r="L61" s="17"/>
      <c r="M61" s="17"/>
      <c r="N61" s="17"/>
      <c r="O61" s="17"/>
      <c r="P61" s="17"/>
      <c r="Q61" s="17"/>
      <c r="R61" s="22"/>
      <c r="S61" s="21"/>
      <c r="T61" s="10"/>
      <c r="U61" s="32"/>
      <c r="V61" s="19"/>
      <c r="W61" s="19">
        <f>H61-H60</f>
        <v>1.2499999999999956E-2</v>
      </c>
      <c r="X61" s="2"/>
      <c r="Y61" s="35">
        <f>9*15</f>
        <v>135</v>
      </c>
      <c r="Z61" s="35"/>
      <c r="AA61" s="2"/>
    </row>
    <row r="62" spans="1:27" s="43" customFormat="1" ht="24.75" customHeight="1" x14ac:dyDescent="0.15">
      <c r="A62" s="36">
        <v>16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13"/>
      <c r="O62" s="13"/>
      <c r="P62" s="13"/>
      <c r="Q62" s="13"/>
      <c r="R62" s="38"/>
      <c r="S62" s="39"/>
      <c r="T62" s="40"/>
      <c r="U62" s="41"/>
      <c r="V62" s="1"/>
      <c r="W62" s="1"/>
      <c r="X62" s="1"/>
      <c r="Y62" s="1"/>
      <c r="Z62" s="42"/>
    </row>
    <row r="63" spans="1:27" s="43" customFormat="1" ht="24.75" customHeight="1" x14ac:dyDescent="0.15">
      <c r="A63" s="36">
        <v>17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13"/>
      <c r="O63" s="13"/>
      <c r="P63" s="13"/>
      <c r="Q63" s="13"/>
      <c r="R63" s="38"/>
      <c r="S63" s="39"/>
      <c r="T63" s="40"/>
      <c r="U63" s="41"/>
      <c r="V63" s="1"/>
      <c r="W63" s="1"/>
      <c r="X63" s="1"/>
      <c r="Y63" s="1"/>
      <c r="Z63" s="44"/>
    </row>
    <row r="64" spans="1:27" s="43" customFormat="1" ht="24.75" customHeight="1" x14ac:dyDescent="0.15">
      <c r="A64" s="36">
        <v>18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13"/>
      <c r="O64" s="13"/>
      <c r="P64" s="13"/>
      <c r="Q64" s="13"/>
      <c r="R64" s="38"/>
      <c r="S64" s="39"/>
      <c r="T64" s="40"/>
      <c r="U64" s="41"/>
      <c r="V64" s="1"/>
      <c r="W64" s="1"/>
      <c r="X64" s="1"/>
      <c r="Y64" s="1"/>
      <c r="Z64" s="44"/>
    </row>
    <row r="65" spans="1:26" s="43" customFormat="1" ht="24.75" customHeight="1" x14ac:dyDescent="0.15">
      <c r="A65" s="36">
        <v>19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13"/>
      <c r="O65" s="13"/>
      <c r="P65" s="13"/>
      <c r="Q65" s="13"/>
      <c r="R65" s="45"/>
      <c r="S65" s="39"/>
      <c r="T65" s="40"/>
      <c r="U65" s="41"/>
      <c r="V65" s="1"/>
      <c r="W65" s="1"/>
      <c r="X65" s="1"/>
      <c r="Y65" s="1"/>
      <c r="Z65" s="44"/>
    </row>
    <row r="66" spans="1:26" s="43" customFormat="1" ht="24.75" customHeight="1" x14ac:dyDescent="0.15">
      <c r="A66" s="36">
        <v>20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46"/>
      <c r="O66" s="46"/>
      <c r="P66" s="46"/>
      <c r="Q66" s="46"/>
      <c r="R66" s="7"/>
      <c r="S66" s="47"/>
      <c r="T66" s="40"/>
      <c r="U66" s="41"/>
      <c r="V66" s="1"/>
      <c r="W66" s="1"/>
      <c r="X66" s="1"/>
      <c r="Y66" s="1"/>
      <c r="Z66" s="44"/>
    </row>
    <row r="67" spans="1:26" s="43" customFormat="1" ht="24.75" customHeight="1" x14ac:dyDescent="0.15">
      <c r="A67" s="36">
        <v>21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47"/>
      <c r="O67" s="47"/>
      <c r="P67" s="47"/>
      <c r="Q67" s="47"/>
      <c r="R67" s="47"/>
      <c r="S67" s="47"/>
      <c r="T67" s="40"/>
      <c r="U67" s="41"/>
      <c r="V67" s="1"/>
      <c r="W67" s="1"/>
      <c r="X67" s="1"/>
      <c r="Y67" s="1"/>
      <c r="Z67" s="44"/>
    </row>
    <row r="68" spans="1:26" s="43" customFormat="1" ht="24.75" customHeight="1" x14ac:dyDescent="0.15">
      <c r="A68" s="36">
        <v>22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47"/>
      <c r="O68" s="47"/>
      <c r="P68" s="47"/>
      <c r="Q68" s="47"/>
      <c r="R68" s="47"/>
      <c r="S68" s="47"/>
      <c r="T68" s="40"/>
      <c r="U68" s="41"/>
      <c r="V68" s="1"/>
      <c r="W68" s="1"/>
      <c r="X68" s="1"/>
      <c r="Y68" s="1"/>
      <c r="Z68" s="44"/>
    </row>
    <row r="69" spans="1:26" s="43" customFormat="1" ht="24.75" customHeight="1" x14ac:dyDescent="0.15">
      <c r="A69" s="36">
        <v>23</v>
      </c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47"/>
      <c r="O69" s="47"/>
      <c r="P69" s="47"/>
      <c r="Q69" s="47"/>
      <c r="R69" s="47"/>
      <c r="S69" s="47"/>
      <c r="T69" s="40"/>
      <c r="U69" s="41"/>
      <c r="V69" s="1"/>
      <c r="W69" s="1"/>
      <c r="X69" s="1"/>
      <c r="Y69" s="1"/>
      <c r="Z69" s="44"/>
    </row>
    <row r="70" spans="1:26" s="43" customFormat="1" ht="24.75" customHeight="1" x14ac:dyDescent="0.15">
      <c r="A70" s="36">
        <v>24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47"/>
      <c r="O70" s="47"/>
      <c r="P70" s="47"/>
      <c r="Q70" s="47"/>
      <c r="R70" s="47"/>
      <c r="S70" s="47"/>
      <c r="T70" s="40"/>
      <c r="U70" s="41"/>
      <c r="V70" s="1"/>
      <c r="W70" s="1"/>
      <c r="X70" s="1"/>
      <c r="Y70" s="1"/>
      <c r="Z70" s="44"/>
    </row>
    <row r="71" spans="1:26" s="43" customFormat="1" ht="24.75" customHeight="1" x14ac:dyDescent="0.15">
      <c r="A71" s="36">
        <v>25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47"/>
      <c r="O71" s="47"/>
      <c r="P71" s="47"/>
      <c r="Q71" s="47"/>
      <c r="R71" s="47"/>
      <c r="S71" s="47"/>
      <c r="T71" s="40"/>
      <c r="U71" s="41"/>
      <c r="V71" s="1"/>
      <c r="W71" s="1"/>
      <c r="X71" s="1"/>
      <c r="Y71" s="1"/>
      <c r="Z71" s="44"/>
    </row>
    <row r="72" spans="1:26" s="43" customFormat="1" ht="24.75" customHeight="1" x14ac:dyDescent="0.15">
      <c r="A72" s="36">
        <v>26</v>
      </c>
      <c r="B72" s="37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7"/>
      <c r="O72" s="47"/>
      <c r="P72" s="47"/>
      <c r="Q72" s="47"/>
      <c r="R72" s="47"/>
      <c r="S72" s="47"/>
      <c r="T72" s="40"/>
      <c r="U72" s="41"/>
      <c r="V72" s="1"/>
      <c r="W72" s="1"/>
      <c r="X72" s="1"/>
      <c r="Y72" s="1"/>
      <c r="Z72" s="44"/>
    </row>
    <row r="73" spans="1:26" s="43" customFormat="1" ht="24.75" customHeight="1" x14ac:dyDescent="0.15">
      <c r="A73" s="36">
        <v>27</v>
      </c>
      <c r="B73" s="37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7"/>
      <c r="O73" s="47"/>
      <c r="P73" s="47"/>
      <c r="Q73" s="47"/>
      <c r="R73" s="47"/>
      <c r="S73" s="47"/>
      <c r="T73" s="40"/>
      <c r="U73" s="41"/>
      <c r="V73" s="1"/>
      <c r="W73" s="1"/>
      <c r="X73" s="1"/>
      <c r="Y73" s="1"/>
      <c r="Z73" s="44"/>
    </row>
    <row r="74" spans="1:26" s="43" customFormat="1" ht="24.75" customHeight="1" x14ac:dyDescent="0.15">
      <c r="A74" s="36">
        <v>28</v>
      </c>
      <c r="B74" s="37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7"/>
      <c r="O74" s="47"/>
      <c r="P74" s="47"/>
      <c r="Q74" s="47"/>
      <c r="R74" s="47"/>
      <c r="S74" s="47"/>
      <c r="T74" s="40"/>
      <c r="U74" s="41"/>
      <c r="V74" s="1"/>
      <c r="W74" s="1"/>
      <c r="X74" s="1"/>
      <c r="Y74" s="1"/>
      <c r="Z74" s="44"/>
    </row>
    <row r="75" spans="1:26" s="43" customFormat="1" ht="24.75" customHeight="1" x14ac:dyDescent="0.15">
      <c r="A75" s="36">
        <v>29</v>
      </c>
      <c r="B75" s="3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0"/>
      <c r="U75" s="41"/>
      <c r="V75" s="1"/>
      <c r="W75" s="1"/>
      <c r="X75" s="1"/>
      <c r="Y75" s="1"/>
      <c r="Z75" s="44"/>
    </row>
    <row r="76" spans="1:26" s="43" customFormat="1" ht="24.75" customHeight="1" x14ac:dyDescent="0.15">
      <c r="A76" s="36">
        <v>30</v>
      </c>
      <c r="B76" s="49"/>
      <c r="C76" s="49"/>
      <c r="D76" s="49"/>
      <c r="E76" s="49"/>
      <c r="F76" s="48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50"/>
      <c r="U76" s="51"/>
      <c r="V76" s="1"/>
      <c r="W76" s="1"/>
      <c r="X76" s="1"/>
      <c r="Y76" s="1"/>
      <c r="Z76" s="44"/>
    </row>
    <row r="77" spans="1:26" s="43" customFormat="1" ht="24.75" customHeight="1" x14ac:dyDescent="0.15">
      <c r="A77" s="36">
        <v>31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50"/>
      <c r="U77" s="51"/>
      <c r="V77" s="1"/>
      <c r="W77" s="1"/>
      <c r="X77" s="1"/>
      <c r="Y77" s="1"/>
      <c r="Z77" s="44"/>
    </row>
    <row r="78" spans="1:26" s="43" customFormat="1" ht="24.75" customHeight="1" x14ac:dyDescent="0.15">
      <c r="A78" s="36">
        <v>32</v>
      </c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50"/>
      <c r="U78" s="51"/>
      <c r="V78" s="1"/>
      <c r="W78" s="1"/>
      <c r="X78" s="1"/>
      <c r="Y78" s="1"/>
      <c r="Z78" s="44"/>
    </row>
    <row r="79" spans="1:26" s="43" customFormat="1" ht="24.75" customHeight="1" thickBot="1" x14ac:dyDescent="0.2">
      <c r="A79" s="52">
        <v>33</v>
      </c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4"/>
      <c r="U79" s="55"/>
      <c r="V79" s="1"/>
      <c r="W79" s="1"/>
      <c r="X79" s="1"/>
      <c r="Y79" s="1"/>
      <c r="Z79" s="44"/>
    </row>
    <row r="80" spans="1:26" s="43" customFormat="1" ht="18" customHeight="1" thickBot="1" x14ac:dyDescent="0.2">
      <c r="A80" s="349" t="s">
        <v>14</v>
      </c>
      <c r="B80" s="350"/>
      <c r="C80" s="351" t="s">
        <v>42</v>
      </c>
      <c r="D80" s="351"/>
      <c r="E80" s="351"/>
      <c r="F80" s="352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35"/>
      <c r="U80" s="35"/>
      <c r="V80" s="1"/>
      <c r="W80" s="1"/>
      <c r="X80" s="1"/>
      <c r="Y80" s="1"/>
      <c r="Z80" s="44"/>
    </row>
    <row r="81" spans="1:27" s="243" customFormat="1" ht="31.5" customHeight="1" thickBot="1" x14ac:dyDescent="0.2">
      <c r="A81" s="328" t="s">
        <v>164</v>
      </c>
      <c r="B81" s="329"/>
      <c r="C81" s="329"/>
      <c r="D81" s="329"/>
      <c r="E81" s="330"/>
      <c r="F81" s="243" t="s">
        <v>165</v>
      </c>
      <c r="H81" s="331" t="s">
        <v>161</v>
      </c>
      <c r="I81" s="332"/>
      <c r="J81" s="332"/>
      <c r="K81" s="115" t="s">
        <v>151</v>
      </c>
      <c r="L81" s="333" t="s">
        <v>152</v>
      </c>
      <c r="M81" s="333"/>
      <c r="N81" s="334"/>
      <c r="P81" s="289"/>
      <c r="Q81" s="289"/>
      <c r="R81" s="289"/>
      <c r="T81" s="335" t="s">
        <v>166</v>
      </c>
      <c r="U81" s="336"/>
      <c r="V81" s="290">
        <f>V83/V88</f>
        <v>1.0416666666666666E-2</v>
      </c>
      <c r="W81" s="290">
        <f>W83/W88</f>
        <v>1.0737179487179487E-2</v>
      </c>
      <c r="X81" s="290">
        <f>AVERAGE(V81,W81)</f>
        <v>1.0576923076923078E-2</v>
      </c>
      <c r="Y81" s="291" t="s">
        <v>167</v>
      </c>
      <c r="Z81" s="292">
        <f>ROUND(X81*1440,0)/1440</f>
        <v>1.0416666666666666E-2</v>
      </c>
    </row>
    <row r="82" spans="1:27" s="243" customFormat="1" ht="9" customHeight="1" thickBot="1" x14ac:dyDescent="0.2">
      <c r="V82" s="290">
        <v>0.23958333333333334</v>
      </c>
      <c r="W82" s="290">
        <v>0.23958333333333334</v>
      </c>
      <c r="Y82" s="293"/>
    </row>
    <row r="83" spans="1:27" s="243" customFormat="1" ht="19.5" customHeight="1" thickBot="1" x14ac:dyDescent="0.2">
      <c r="A83" s="337" t="s">
        <v>3</v>
      </c>
      <c r="B83" s="338"/>
      <c r="C83" s="337" t="s">
        <v>168</v>
      </c>
      <c r="D83" s="339"/>
      <c r="E83" s="338"/>
      <c r="F83" s="294"/>
      <c r="G83" s="294"/>
      <c r="H83" s="294"/>
      <c r="I83" s="294"/>
      <c r="J83" s="295"/>
      <c r="K83" s="296"/>
      <c r="N83" s="340" t="s">
        <v>154</v>
      </c>
      <c r="O83" s="341"/>
      <c r="P83" s="342">
        <v>15</v>
      </c>
      <c r="Q83" s="343"/>
      <c r="S83" s="111" t="s">
        <v>169</v>
      </c>
      <c r="T83" s="344">
        <v>6.5972222222222224E-2</v>
      </c>
      <c r="U83" s="345"/>
      <c r="V83" s="290">
        <f>V84-V82</f>
        <v>0.69791666666666663</v>
      </c>
      <c r="W83" s="290">
        <f>W84-W82</f>
        <v>0.69791666666666663</v>
      </c>
      <c r="Y83" s="293"/>
    </row>
    <row r="84" spans="1:27" s="243" customFormat="1" ht="9" customHeight="1" thickBot="1" x14ac:dyDescent="0.2">
      <c r="V84" s="290">
        <v>0.9375</v>
      </c>
      <c r="W84" s="290">
        <v>0.9375</v>
      </c>
      <c r="Y84" s="293"/>
    </row>
    <row r="85" spans="1:27" s="243" customFormat="1" ht="19.5" customHeight="1" x14ac:dyDescent="0.15">
      <c r="A85" s="326" t="s">
        <v>170</v>
      </c>
      <c r="B85" s="319">
        <v>1</v>
      </c>
      <c r="C85" s="320"/>
      <c r="D85" s="319">
        <v>2</v>
      </c>
      <c r="E85" s="320"/>
      <c r="F85" s="319">
        <v>3</v>
      </c>
      <c r="G85" s="320"/>
      <c r="H85" s="319">
        <v>4</v>
      </c>
      <c r="I85" s="320"/>
      <c r="J85" s="319">
        <v>5</v>
      </c>
      <c r="K85" s="320"/>
      <c r="L85" s="319">
        <v>6</v>
      </c>
      <c r="M85" s="320"/>
      <c r="N85" s="319">
        <v>7</v>
      </c>
      <c r="O85" s="320"/>
      <c r="P85" s="319">
        <v>8</v>
      </c>
      <c r="Q85" s="320"/>
      <c r="R85" s="319">
        <v>9</v>
      </c>
      <c r="S85" s="320"/>
      <c r="T85" s="319">
        <v>10</v>
      </c>
      <c r="U85" s="321"/>
      <c r="V85" s="290"/>
      <c r="W85" s="290"/>
      <c r="Y85" s="293"/>
    </row>
    <row r="86" spans="1:27" s="243" customFormat="1" ht="19.5" customHeight="1" x14ac:dyDescent="0.15">
      <c r="A86" s="327"/>
      <c r="B86" s="175" t="s">
        <v>8</v>
      </c>
      <c r="C86" s="175" t="s">
        <v>152</v>
      </c>
      <c r="D86" s="175" t="s">
        <v>161</v>
      </c>
      <c r="E86" s="175" t="s">
        <v>152</v>
      </c>
      <c r="F86" s="175" t="s">
        <v>161</v>
      </c>
      <c r="G86" s="175" t="s">
        <v>152</v>
      </c>
      <c r="H86" s="175" t="s">
        <v>161</v>
      </c>
      <c r="I86" s="175" t="s">
        <v>152</v>
      </c>
      <c r="J86" s="175" t="s">
        <v>161</v>
      </c>
      <c r="K86" s="175" t="s">
        <v>11</v>
      </c>
      <c r="L86" s="175" t="s">
        <v>161</v>
      </c>
      <c r="M86" s="175" t="s">
        <v>152</v>
      </c>
      <c r="N86" s="175" t="s">
        <v>150</v>
      </c>
      <c r="O86" s="175" t="s">
        <v>11</v>
      </c>
      <c r="P86" s="175" t="s">
        <v>161</v>
      </c>
      <c r="Q86" s="175" t="s">
        <v>152</v>
      </c>
      <c r="R86" s="175" t="s">
        <v>161</v>
      </c>
      <c r="S86" s="175" t="s">
        <v>11</v>
      </c>
      <c r="T86" s="175" t="s">
        <v>161</v>
      </c>
      <c r="U86" s="175" t="s">
        <v>159</v>
      </c>
      <c r="V86" s="293"/>
      <c r="W86" s="293"/>
      <c r="Y86" s="293"/>
    </row>
    <row r="87" spans="1:27" s="243" customFormat="1" ht="24.75" customHeight="1" x14ac:dyDescent="0.15">
      <c r="A87" s="297">
        <v>1</v>
      </c>
      <c r="B87" s="298"/>
      <c r="C87" s="179">
        <v>0.23958333333333334</v>
      </c>
      <c r="D87" s="299">
        <v>0.32777777777777789</v>
      </c>
      <c r="E87" s="300">
        <v>0.40000000000000024</v>
      </c>
      <c r="F87" s="300">
        <v>0.49166666666666703</v>
      </c>
      <c r="G87" s="300">
        <v>0.56319444444444466</v>
      </c>
      <c r="H87" s="300">
        <v>0.6631944444444442</v>
      </c>
      <c r="I87" s="300">
        <v>0.73680555555555516</v>
      </c>
      <c r="J87" s="300">
        <v>0.82569444444444362</v>
      </c>
      <c r="K87" s="195">
        <v>0.89652777777777681</v>
      </c>
      <c r="L87" s="301"/>
      <c r="M87" s="301"/>
      <c r="N87" s="302"/>
      <c r="O87" s="302"/>
      <c r="P87" s="302"/>
      <c r="Q87" s="302"/>
      <c r="R87" s="303"/>
      <c r="S87" s="304"/>
      <c r="T87" s="305"/>
      <c r="U87" s="306"/>
      <c r="V87" s="307">
        <f>COUNTA(B87:U101)</f>
        <v>132</v>
      </c>
      <c r="W87" s="308">
        <f>V87/15/2</f>
        <v>4.4000000000000004</v>
      </c>
      <c r="Y87" s="216"/>
      <c r="Z87" s="216"/>
      <c r="AA87" s="243" t="s">
        <v>7</v>
      </c>
    </row>
    <row r="88" spans="1:27" s="243" customFormat="1" ht="24.75" customHeight="1" x14ac:dyDescent="0.15">
      <c r="A88" s="206">
        <v>2</v>
      </c>
      <c r="B88" s="298"/>
      <c r="C88" s="300">
        <v>0.24930555555555556</v>
      </c>
      <c r="D88" s="299">
        <v>0.33819444444444458</v>
      </c>
      <c r="E88" s="300">
        <v>0.41041666666666693</v>
      </c>
      <c r="F88" s="300">
        <v>0.50416666666666698</v>
      </c>
      <c r="G88" s="300">
        <v>0.57569444444444462</v>
      </c>
      <c r="H88" s="300">
        <v>0.67499999999999971</v>
      </c>
      <c r="I88" s="300">
        <v>0.74861111111111067</v>
      </c>
      <c r="J88" s="300">
        <v>0.83611111111111025</v>
      </c>
      <c r="K88" s="195">
        <v>0.906249999999999</v>
      </c>
      <c r="L88" s="301"/>
      <c r="M88" s="301"/>
      <c r="N88" s="302"/>
      <c r="O88" s="302"/>
      <c r="P88" s="302"/>
      <c r="Q88" s="302"/>
      <c r="R88" s="303"/>
      <c r="S88" s="304"/>
      <c r="T88" s="305"/>
      <c r="U88" s="306"/>
      <c r="V88" s="309">
        <f>COUNTA(B87:B101,D87:D101,F87:F101,H87:H101,J87:J101,L87:L101,N87:N101,P87:P101,R87:R101,T87:T101)</f>
        <v>67</v>
      </c>
      <c r="W88" s="309">
        <f>COUNTA(C87:C101,E87:E101,G87:G101,I87:I101,K87:K101,M87:M101,O87:O101,Q87:Q101,S87:S101,U87:U101)</f>
        <v>65</v>
      </c>
      <c r="Y88" s="243">
        <f>(V88+W88)/2</f>
        <v>66</v>
      </c>
      <c r="Z88" s="216"/>
      <c r="AA88" s="243" t="s">
        <v>7</v>
      </c>
    </row>
    <row r="89" spans="1:27" s="243" customFormat="1" ht="24.75" customHeight="1" x14ac:dyDescent="0.15">
      <c r="A89" s="206">
        <v>3</v>
      </c>
      <c r="B89" s="298"/>
      <c r="C89" s="300">
        <v>0.2590277777777778</v>
      </c>
      <c r="D89" s="299">
        <v>0.34861111111111126</v>
      </c>
      <c r="E89" s="300">
        <v>0.42083333333333361</v>
      </c>
      <c r="F89" s="300">
        <v>0.51666666666666694</v>
      </c>
      <c r="G89" s="300">
        <v>0.58819444444444458</v>
      </c>
      <c r="H89" s="300">
        <v>0.68611111111111078</v>
      </c>
      <c r="I89" s="300">
        <v>0.75972222222222174</v>
      </c>
      <c r="J89" s="300">
        <v>0.84652777777777688</v>
      </c>
      <c r="K89" s="195">
        <v>0.91666666666666563</v>
      </c>
      <c r="L89" s="301"/>
      <c r="M89" s="301"/>
      <c r="N89" s="302"/>
      <c r="O89" s="302"/>
      <c r="P89" s="302"/>
      <c r="Q89" s="302"/>
      <c r="R89" s="303"/>
      <c r="S89" s="304"/>
      <c r="T89" s="305"/>
      <c r="U89" s="306"/>
      <c r="Y89" s="243" t="s">
        <v>6</v>
      </c>
      <c r="Z89" s="216"/>
      <c r="AA89" s="243" t="s">
        <v>7</v>
      </c>
    </row>
    <row r="90" spans="1:27" s="243" customFormat="1" ht="24.75" customHeight="1" x14ac:dyDescent="0.15">
      <c r="A90" s="206">
        <v>4</v>
      </c>
      <c r="B90" s="298"/>
      <c r="C90" s="300">
        <v>0.26944444444444449</v>
      </c>
      <c r="D90" s="299">
        <v>0.35902777777777795</v>
      </c>
      <c r="E90" s="300">
        <v>0.4312500000000003</v>
      </c>
      <c r="F90" s="300">
        <v>0.52847222222222245</v>
      </c>
      <c r="G90" s="300">
        <v>0.60000000000000009</v>
      </c>
      <c r="H90" s="300">
        <v>0.69722222222222185</v>
      </c>
      <c r="I90" s="300">
        <v>0.77083333333333282</v>
      </c>
      <c r="J90" s="300">
        <v>0.85694444444444351</v>
      </c>
      <c r="K90" s="195">
        <v>0.92708333333333226</v>
      </c>
      <c r="L90" s="301"/>
      <c r="M90" s="301"/>
      <c r="N90" s="302"/>
      <c r="O90" s="302"/>
      <c r="P90" s="302"/>
      <c r="Q90" s="302"/>
      <c r="R90" s="303"/>
      <c r="S90" s="304"/>
      <c r="T90" s="305"/>
      <c r="U90" s="306"/>
      <c r="V90" s="310">
        <f>I90-I89</f>
        <v>1.1111111111111072E-2</v>
      </c>
      <c r="W90" s="310" t="e">
        <f>J87-#REF!</f>
        <v>#REF!</v>
      </c>
      <c r="Y90" s="216"/>
      <c r="Z90" s="216"/>
      <c r="AA90" s="243" t="s">
        <v>7</v>
      </c>
    </row>
    <row r="91" spans="1:27" s="243" customFormat="1" ht="24.75" customHeight="1" x14ac:dyDescent="0.15">
      <c r="A91" s="297">
        <v>5</v>
      </c>
      <c r="B91" s="298"/>
      <c r="C91" s="300">
        <v>0.27986111111111117</v>
      </c>
      <c r="D91" s="299">
        <v>0.36944444444444463</v>
      </c>
      <c r="E91" s="300">
        <v>0.44166666666666698</v>
      </c>
      <c r="F91" s="300">
        <v>0.54027777777777797</v>
      </c>
      <c r="G91" s="300">
        <v>0.6118055555555556</v>
      </c>
      <c r="H91" s="300">
        <v>0.70833333333333293</v>
      </c>
      <c r="I91" s="300">
        <v>0.78194444444444389</v>
      </c>
      <c r="J91" s="300">
        <v>0.86736111111111014</v>
      </c>
      <c r="K91" s="195">
        <v>0.93749999999999889</v>
      </c>
      <c r="L91" s="301"/>
      <c r="M91" s="301"/>
      <c r="N91" s="302"/>
      <c r="O91" s="302"/>
      <c r="P91" s="302"/>
      <c r="Q91" s="302"/>
      <c r="R91" s="303"/>
      <c r="S91" s="304"/>
      <c r="T91" s="305"/>
      <c r="U91" s="306"/>
      <c r="V91" s="310">
        <f t="shared" ref="V91:V97" si="1">I91-I90</f>
        <v>1.1111111111111072E-2</v>
      </c>
      <c r="W91" s="310">
        <f>J88-J87</f>
        <v>1.041666666666663E-2</v>
      </c>
      <c r="Y91" s="216"/>
      <c r="Z91" s="216"/>
      <c r="AA91" s="243" t="s">
        <v>7</v>
      </c>
    </row>
    <row r="92" spans="1:27" s="243" customFormat="1" ht="24.75" customHeight="1" x14ac:dyDescent="0.15">
      <c r="A92" s="206">
        <v>6</v>
      </c>
      <c r="B92" s="311" t="s">
        <v>171</v>
      </c>
      <c r="C92" s="300">
        <v>0.29027777777777786</v>
      </c>
      <c r="D92" s="299">
        <v>0.37986111111111132</v>
      </c>
      <c r="E92" s="300">
        <v>0.45208333333333367</v>
      </c>
      <c r="F92" s="300">
        <v>0.55208333333333348</v>
      </c>
      <c r="G92" s="300">
        <v>0.62361111111111112</v>
      </c>
      <c r="H92" s="300">
        <v>0.719444444444444</v>
      </c>
      <c r="I92" s="300">
        <v>0.79305555555555496</v>
      </c>
      <c r="J92" s="300">
        <v>0.87708333333333233</v>
      </c>
      <c r="K92" s="195"/>
      <c r="L92" s="301"/>
      <c r="M92" s="301"/>
      <c r="N92" s="302"/>
      <c r="O92" s="302"/>
      <c r="P92" s="302"/>
      <c r="Q92" s="302"/>
      <c r="R92" s="303"/>
      <c r="S92" s="304"/>
      <c r="T92" s="305"/>
      <c r="U92" s="306"/>
      <c r="V92" s="310">
        <f t="shared" si="1"/>
        <v>1.1111111111111072E-2</v>
      </c>
      <c r="W92" s="310"/>
      <c r="Y92" s="216"/>
      <c r="Z92" s="216"/>
      <c r="AA92" s="243" t="s">
        <v>7</v>
      </c>
    </row>
    <row r="93" spans="1:27" s="243" customFormat="1" ht="24.75" customHeight="1" x14ac:dyDescent="0.15">
      <c r="A93" s="297">
        <v>7</v>
      </c>
      <c r="B93" s="312" t="s">
        <v>172</v>
      </c>
      <c r="C93" s="300">
        <v>0.30069444444444454</v>
      </c>
      <c r="D93" s="299">
        <v>0.390277777777778</v>
      </c>
      <c r="E93" s="300">
        <v>0.46250000000000036</v>
      </c>
      <c r="F93" s="300">
        <v>0.56319444444444455</v>
      </c>
      <c r="G93" s="300">
        <v>0.63472222222222219</v>
      </c>
      <c r="H93" s="300">
        <v>0.72986111111111063</v>
      </c>
      <c r="I93" s="300">
        <v>0.80347222222222159</v>
      </c>
      <c r="J93" s="300">
        <v>0.88680555555555451</v>
      </c>
      <c r="K93" s="195"/>
      <c r="L93" s="301"/>
      <c r="M93" s="301"/>
      <c r="N93" s="302"/>
      <c r="O93" s="302"/>
      <c r="P93" s="302"/>
      <c r="Q93" s="302"/>
      <c r="R93" s="303"/>
      <c r="S93" s="304"/>
      <c r="T93" s="305"/>
      <c r="U93" s="306"/>
      <c r="V93" s="310">
        <f>I93-I92</f>
        <v>1.041666666666663E-2</v>
      </c>
      <c r="W93" s="310"/>
      <c r="Y93" s="216"/>
      <c r="Z93" s="216"/>
    </row>
    <row r="94" spans="1:27" s="243" customFormat="1" ht="24.75" customHeight="1" x14ac:dyDescent="0.15">
      <c r="A94" s="297">
        <v>8</v>
      </c>
      <c r="B94" s="312">
        <v>0.23958333333333334</v>
      </c>
      <c r="C94" s="300">
        <v>0.31180555555555567</v>
      </c>
      <c r="D94" s="299">
        <v>0.40138888888888913</v>
      </c>
      <c r="E94" s="300">
        <v>0.47361111111111148</v>
      </c>
      <c r="F94" s="300">
        <v>0.57430555555555562</v>
      </c>
      <c r="G94" s="300">
        <v>0.64583333333333326</v>
      </c>
      <c r="H94" s="300">
        <v>0.74027777777777726</v>
      </c>
      <c r="I94" s="300">
        <v>0.81388888888888822</v>
      </c>
      <c r="J94" s="300">
        <v>0.8965277777777767</v>
      </c>
      <c r="K94" s="195"/>
      <c r="L94" s="301"/>
      <c r="M94" s="301"/>
      <c r="N94" s="302"/>
      <c r="O94" s="302"/>
      <c r="P94" s="302"/>
      <c r="Q94" s="302"/>
      <c r="R94" s="303"/>
      <c r="S94" s="304"/>
      <c r="T94" s="305"/>
      <c r="U94" s="306"/>
      <c r="V94" s="310">
        <f t="shared" si="1"/>
        <v>1.041666666666663E-2</v>
      </c>
      <c r="W94" s="310"/>
      <c r="Y94" s="216"/>
      <c r="Z94" s="216"/>
    </row>
    <row r="95" spans="1:27" s="243" customFormat="1" ht="24.75" customHeight="1" x14ac:dyDescent="0.15">
      <c r="A95" s="297">
        <v>9</v>
      </c>
      <c r="B95" s="313">
        <v>0.25069444444444444</v>
      </c>
      <c r="C95" s="300">
        <v>0.3229166666666668</v>
      </c>
      <c r="D95" s="299">
        <v>0.41250000000000026</v>
      </c>
      <c r="E95" s="300">
        <v>0.48472222222222261</v>
      </c>
      <c r="F95" s="300">
        <v>0.5854166666666667</v>
      </c>
      <c r="G95" s="300">
        <v>0.65694444444444433</v>
      </c>
      <c r="H95" s="300">
        <v>0.75069444444444389</v>
      </c>
      <c r="I95" s="300">
        <v>0.82430555555555485</v>
      </c>
      <c r="J95" s="300">
        <v>0.90624999999999889</v>
      </c>
      <c r="K95" s="195"/>
      <c r="L95" s="301"/>
      <c r="M95" s="301"/>
      <c r="N95" s="302"/>
      <c r="O95" s="302"/>
      <c r="P95" s="302"/>
      <c r="Q95" s="302"/>
      <c r="R95" s="303"/>
      <c r="S95" s="304"/>
      <c r="T95" s="305"/>
      <c r="U95" s="306"/>
      <c r="V95" s="310">
        <f t="shared" si="1"/>
        <v>1.041666666666663E-2</v>
      </c>
      <c r="W95" s="310"/>
      <c r="Y95" s="216"/>
      <c r="Z95" s="216"/>
    </row>
    <row r="96" spans="1:27" s="243" customFormat="1" ht="24.75" customHeight="1" x14ac:dyDescent="0.15">
      <c r="A96" s="297">
        <v>10</v>
      </c>
      <c r="B96" s="299">
        <v>0.26180555555555557</v>
      </c>
      <c r="C96" s="300">
        <v>0.33402777777777792</v>
      </c>
      <c r="D96" s="299">
        <v>0.42361111111111138</v>
      </c>
      <c r="E96" s="300">
        <v>0.49583333333333374</v>
      </c>
      <c r="F96" s="300">
        <v>0.59652777777777777</v>
      </c>
      <c r="G96" s="300">
        <v>0.6680555555555554</v>
      </c>
      <c r="H96" s="300">
        <v>0.76180555555555496</v>
      </c>
      <c r="I96" s="300">
        <v>0.83541666666666592</v>
      </c>
      <c r="J96" s="300">
        <v>0.91666666666666552</v>
      </c>
      <c r="K96" s="195"/>
      <c r="L96" s="301"/>
      <c r="M96" s="301"/>
      <c r="N96" s="302"/>
      <c r="O96" s="302"/>
      <c r="P96" s="302"/>
      <c r="Q96" s="302"/>
      <c r="R96" s="303"/>
      <c r="S96" s="304"/>
      <c r="T96" s="305"/>
      <c r="U96" s="306"/>
      <c r="V96" s="310">
        <f>I96-I95</f>
        <v>1.1111111111111072E-2</v>
      </c>
      <c r="W96" s="310"/>
      <c r="Y96" s="314"/>
      <c r="Z96" s="216"/>
    </row>
    <row r="97" spans="1:26" s="243" customFormat="1" ht="24.75" customHeight="1" x14ac:dyDescent="0.15">
      <c r="A97" s="206">
        <v>11</v>
      </c>
      <c r="B97" s="299">
        <v>0.2729166666666667</v>
      </c>
      <c r="C97" s="300">
        <v>0.34513888888888905</v>
      </c>
      <c r="D97" s="299">
        <v>0.43472222222222251</v>
      </c>
      <c r="E97" s="300">
        <v>0.50694444444444486</v>
      </c>
      <c r="F97" s="300">
        <v>0.60763888888888884</v>
      </c>
      <c r="G97" s="300">
        <v>0.67916666666666647</v>
      </c>
      <c r="H97" s="300">
        <v>0.77291666666666603</v>
      </c>
      <c r="I97" s="300">
        <v>0.84652777777777699</v>
      </c>
      <c r="J97" s="300">
        <v>0.92708333333333215</v>
      </c>
      <c r="K97" s="195"/>
      <c r="L97" s="301"/>
      <c r="M97" s="301"/>
      <c r="N97" s="302"/>
      <c r="O97" s="302"/>
      <c r="P97" s="302"/>
      <c r="Q97" s="302"/>
      <c r="R97" s="303"/>
      <c r="S97" s="304"/>
      <c r="T97" s="305"/>
      <c r="U97" s="306"/>
      <c r="V97" s="310">
        <f t="shared" si="1"/>
        <v>1.1111111111111072E-2</v>
      </c>
      <c r="W97" s="310"/>
      <c r="Y97" s="216"/>
      <c r="Z97" s="216"/>
    </row>
    <row r="98" spans="1:26" s="243" customFormat="1" ht="24.75" customHeight="1" x14ac:dyDescent="0.15">
      <c r="A98" s="297">
        <v>12</v>
      </c>
      <c r="B98" s="299">
        <v>0.28402777777777782</v>
      </c>
      <c r="C98" s="300">
        <v>0.35625000000000018</v>
      </c>
      <c r="D98" s="299">
        <v>0.44583333333333364</v>
      </c>
      <c r="E98" s="300">
        <v>0.51805555555555594</v>
      </c>
      <c r="F98" s="300">
        <v>0.61874999999999991</v>
      </c>
      <c r="G98" s="300">
        <v>0.69027777777777755</v>
      </c>
      <c r="H98" s="300">
        <v>0.7840277777777771</v>
      </c>
      <c r="I98" s="300">
        <v>0.85763888888888806</v>
      </c>
      <c r="J98" s="300">
        <v>0.93749999999999878</v>
      </c>
      <c r="K98" s="195"/>
      <c r="L98" s="301"/>
      <c r="M98" s="301"/>
      <c r="N98" s="302"/>
      <c r="O98" s="302"/>
      <c r="P98" s="302"/>
      <c r="Q98" s="302"/>
      <c r="R98" s="303"/>
      <c r="S98" s="304"/>
      <c r="T98" s="305"/>
      <c r="U98" s="306"/>
      <c r="V98" s="310">
        <f>I98-I97</f>
        <v>1.1111111111111072E-2</v>
      </c>
      <c r="W98" s="310"/>
      <c r="Y98" s="216"/>
      <c r="Z98" s="216"/>
    </row>
    <row r="99" spans="1:26" s="243" customFormat="1" ht="24.75" customHeight="1" x14ac:dyDescent="0.15">
      <c r="A99" s="206">
        <v>13</v>
      </c>
      <c r="B99" s="299">
        <v>0.29513888888888895</v>
      </c>
      <c r="C99" s="300">
        <v>0.3673611111111113</v>
      </c>
      <c r="D99" s="299">
        <v>0.45694444444444476</v>
      </c>
      <c r="E99" s="300">
        <v>0.52916666666666701</v>
      </c>
      <c r="F99" s="300">
        <v>0.62986111111111098</v>
      </c>
      <c r="G99" s="300">
        <v>0.70138888888888862</v>
      </c>
      <c r="H99" s="300">
        <v>0.79444444444444373</v>
      </c>
      <c r="I99" s="300">
        <v>0.86736111111111025</v>
      </c>
      <c r="J99" s="300"/>
      <c r="K99" s="195"/>
      <c r="L99" s="301"/>
      <c r="M99" s="301"/>
      <c r="N99" s="302"/>
      <c r="O99" s="302"/>
      <c r="P99" s="302"/>
      <c r="Q99" s="302"/>
      <c r="R99" s="303"/>
      <c r="S99" s="304"/>
      <c r="T99" s="305"/>
      <c r="U99" s="306"/>
      <c r="V99" s="310"/>
      <c r="W99" s="310">
        <f>H99-H98</f>
        <v>1.041666666666663E-2</v>
      </c>
      <c r="Y99" s="216"/>
      <c r="Z99" s="216"/>
    </row>
    <row r="100" spans="1:26" s="243" customFormat="1" ht="24.75" customHeight="1" x14ac:dyDescent="0.15">
      <c r="A100" s="206">
        <v>14</v>
      </c>
      <c r="B100" s="299">
        <v>0.30625000000000008</v>
      </c>
      <c r="C100" s="300">
        <v>0.37847222222222243</v>
      </c>
      <c r="D100" s="299">
        <v>0.46805555555555589</v>
      </c>
      <c r="E100" s="300">
        <v>0.54027777777777808</v>
      </c>
      <c r="F100" s="300">
        <v>0.64097222222222205</v>
      </c>
      <c r="G100" s="300">
        <v>0.71319444444444413</v>
      </c>
      <c r="H100" s="300">
        <v>0.80486111111111036</v>
      </c>
      <c r="I100" s="300">
        <v>0.87708333333333244</v>
      </c>
      <c r="J100" s="300"/>
      <c r="K100" s="195"/>
      <c r="L100" s="302"/>
      <c r="M100" s="302"/>
      <c r="N100" s="302"/>
      <c r="O100" s="302"/>
      <c r="P100" s="302"/>
      <c r="Q100" s="302"/>
      <c r="R100" s="303"/>
      <c r="S100" s="304"/>
      <c r="T100" s="305"/>
      <c r="U100" s="306"/>
      <c r="V100" s="310"/>
      <c r="W100" s="310">
        <f>H100-H99</f>
        <v>1.041666666666663E-2</v>
      </c>
      <c r="Y100" s="216"/>
      <c r="Z100" s="216"/>
    </row>
    <row r="101" spans="1:26" s="243" customFormat="1" ht="24.75" customHeight="1" x14ac:dyDescent="0.15">
      <c r="A101" s="297">
        <v>15</v>
      </c>
      <c r="B101" s="299">
        <v>0.3173611111111112</v>
      </c>
      <c r="C101" s="300">
        <v>0.38958333333333356</v>
      </c>
      <c r="D101" s="299">
        <v>0.47916666666666702</v>
      </c>
      <c r="E101" s="300">
        <v>0.55138888888888915</v>
      </c>
      <c r="F101" s="300">
        <v>0.65138888888888868</v>
      </c>
      <c r="G101" s="300">
        <v>0.72499999999999964</v>
      </c>
      <c r="H101" s="300">
        <v>0.81527777777777699</v>
      </c>
      <c r="I101" s="300">
        <v>0.88680555555555463</v>
      </c>
      <c r="J101" s="300"/>
      <c r="K101" s="195"/>
      <c r="L101" s="302"/>
      <c r="M101" s="302"/>
      <c r="N101" s="302"/>
      <c r="O101" s="302"/>
      <c r="P101" s="302"/>
      <c r="Q101" s="302"/>
      <c r="R101" s="303"/>
      <c r="S101" s="304"/>
      <c r="T101" s="305"/>
      <c r="U101" s="306"/>
      <c r="V101" s="310"/>
      <c r="W101" s="310">
        <f>H101-H100</f>
        <v>1.041666666666663E-2</v>
      </c>
      <c r="Y101" s="216">
        <f>9*15</f>
        <v>135</v>
      </c>
      <c r="Z101" s="216"/>
    </row>
    <row r="102" spans="1:26" s="243" customFormat="1" ht="24.75" customHeight="1" x14ac:dyDescent="0.15">
      <c r="A102" s="315">
        <v>16</v>
      </c>
      <c r="B102" s="316"/>
      <c r="C102" s="316"/>
      <c r="D102" s="316"/>
      <c r="E102" s="316"/>
      <c r="F102" s="316"/>
      <c r="G102" s="316"/>
      <c r="H102" s="316"/>
      <c r="I102" s="316"/>
      <c r="J102" s="316"/>
      <c r="K102" s="316"/>
      <c r="L102" s="316"/>
      <c r="M102" s="316"/>
      <c r="N102" s="195"/>
      <c r="O102" s="195"/>
      <c r="P102" s="195"/>
      <c r="Q102" s="195"/>
      <c r="R102" s="207"/>
      <c r="S102" s="208"/>
      <c r="T102" s="180"/>
      <c r="U102" s="185"/>
      <c r="Z102" s="314"/>
    </row>
    <row r="103" spans="1:26" s="243" customFormat="1" ht="24.75" customHeight="1" x14ac:dyDescent="0.15">
      <c r="A103" s="315">
        <v>17</v>
      </c>
      <c r="B103" s="316"/>
      <c r="C103" s="316"/>
      <c r="D103" s="316"/>
      <c r="E103" s="316"/>
      <c r="F103" s="316"/>
      <c r="G103" s="316"/>
      <c r="H103" s="316"/>
      <c r="I103" s="316"/>
      <c r="J103" s="316"/>
      <c r="K103" s="316"/>
      <c r="L103" s="316"/>
      <c r="M103" s="316"/>
      <c r="N103" s="195"/>
      <c r="O103" s="195"/>
      <c r="P103" s="195"/>
      <c r="Q103" s="195"/>
      <c r="R103" s="207"/>
      <c r="S103" s="208"/>
      <c r="T103" s="180"/>
      <c r="U103" s="185"/>
      <c r="Z103" s="216"/>
    </row>
    <row r="104" spans="1:26" s="243" customFormat="1" ht="24.75" customHeight="1" x14ac:dyDescent="0.15">
      <c r="A104" s="315">
        <v>18</v>
      </c>
      <c r="B104" s="316"/>
      <c r="C104" s="316"/>
      <c r="D104" s="316"/>
      <c r="E104" s="316"/>
      <c r="F104" s="316"/>
      <c r="G104" s="316"/>
      <c r="H104" s="316"/>
      <c r="I104" s="316"/>
      <c r="J104" s="316"/>
      <c r="K104" s="316"/>
      <c r="L104" s="316"/>
      <c r="M104" s="316"/>
      <c r="N104" s="195"/>
      <c r="O104" s="195"/>
      <c r="P104" s="195"/>
      <c r="Q104" s="195"/>
      <c r="R104" s="207"/>
      <c r="S104" s="208"/>
      <c r="T104" s="180"/>
      <c r="U104" s="185"/>
      <c r="Z104" s="216"/>
    </row>
    <row r="105" spans="1:26" s="243" customFormat="1" ht="24.75" customHeight="1" x14ac:dyDescent="0.15">
      <c r="A105" s="315">
        <v>19</v>
      </c>
      <c r="B105" s="316"/>
      <c r="C105" s="316"/>
      <c r="D105" s="316"/>
      <c r="E105" s="316"/>
      <c r="F105" s="316"/>
      <c r="G105" s="316"/>
      <c r="H105" s="316"/>
      <c r="I105" s="316"/>
      <c r="J105" s="316"/>
      <c r="K105" s="316"/>
      <c r="L105" s="316"/>
      <c r="M105" s="316"/>
      <c r="N105" s="195"/>
      <c r="O105" s="195"/>
      <c r="P105" s="195"/>
      <c r="Q105" s="195"/>
      <c r="R105" s="175"/>
      <c r="S105" s="208"/>
      <c r="T105" s="180"/>
      <c r="U105" s="185"/>
      <c r="Z105" s="216"/>
    </row>
    <row r="106" spans="1:26" s="243" customFormat="1" ht="24.75" customHeight="1" x14ac:dyDescent="0.15">
      <c r="A106" s="315">
        <v>20</v>
      </c>
      <c r="B106" s="316"/>
      <c r="C106" s="316"/>
      <c r="D106" s="316"/>
      <c r="E106" s="316"/>
      <c r="F106" s="316"/>
      <c r="G106" s="316"/>
      <c r="H106" s="316"/>
      <c r="I106" s="316"/>
      <c r="J106" s="316"/>
      <c r="K106" s="316"/>
      <c r="L106" s="316"/>
      <c r="M106" s="316"/>
      <c r="N106" s="195"/>
      <c r="O106" s="195"/>
      <c r="P106" s="195"/>
      <c r="Q106" s="195"/>
      <c r="R106" s="175"/>
      <c r="S106" s="180"/>
      <c r="T106" s="180"/>
      <c r="U106" s="185"/>
      <c r="Z106" s="216"/>
    </row>
    <row r="107" spans="1:26" s="243" customFormat="1" ht="24.75" customHeight="1" x14ac:dyDescent="0.15">
      <c r="A107" s="315">
        <v>21</v>
      </c>
      <c r="B107" s="316"/>
      <c r="C107" s="316"/>
      <c r="D107" s="316"/>
      <c r="E107" s="316"/>
      <c r="F107" s="316"/>
      <c r="G107" s="316"/>
      <c r="H107" s="316"/>
      <c r="I107" s="316"/>
      <c r="J107" s="316"/>
      <c r="K107" s="316"/>
      <c r="L107" s="316"/>
      <c r="M107" s="316"/>
      <c r="N107" s="180"/>
      <c r="O107" s="180"/>
      <c r="P107" s="180"/>
      <c r="Q107" s="180"/>
      <c r="R107" s="180"/>
      <c r="S107" s="180"/>
      <c r="T107" s="180"/>
      <c r="U107" s="185"/>
      <c r="Z107" s="216"/>
    </row>
    <row r="108" spans="1:26" s="243" customFormat="1" ht="24.75" customHeight="1" x14ac:dyDescent="0.15">
      <c r="A108" s="315">
        <v>22</v>
      </c>
      <c r="B108" s="316"/>
      <c r="C108" s="316"/>
      <c r="D108" s="316"/>
      <c r="E108" s="316"/>
      <c r="F108" s="316"/>
      <c r="G108" s="316"/>
      <c r="H108" s="316"/>
      <c r="I108" s="316"/>
      <c r="J108" s="316"/>
      <c r="K108" s="316"/>
      <c r="L108" s="316"/>
      <c r="M108" s="316"/>
      <c r="N108" s="180"/>
      <c r="O108" s="180"/>
      <c r="P108" s="180"/>
      <c r="Q108" s="180"/>
      <c r="R108" s="180"/>
      <c r="S108" s="180"/>
      <c r="T108" s="180"/>
      <c r="U108" s="185"/>
      <c r="Z108" s="216"/>
    </row>
    <row r="109" spans="1:26" s="243" customFormat="1" ht="24.75" customHeight="1" x14ac:dyDescent="0.15">
      <c r="A109" s="315">
        <v>23</v>
      </c>
      <c r="B109" s="316"/>
      <c r="C109" s="316"/>
      <c r="D109" s="316"/>
      <c r="E109" s="316"/>
      <c r="F109" s="316"/>
      <c r="G109" s="316"/>
      <c r="H109" s="316"/>
      <c r="I109" s="316"/>
      <c r="J109" s="316"/>
      <c r="K109" s="316"/>
      <c r="L109" s="316"/>
      <c r="M109" s="316"/>
      <c r="N109" s="180"/>
      <c r="O109" s="180"/>
      <c r="P109" s="180"/>
      <c r="Q109" s="180"/>
      <c r="R109" s="180"/>
      <c r="S109" s="180"/>
      <c r="T109" s="180"/>
      <c r="U109" s="185"/>
      <c r="Z109" s="216"/>
    </row>
    <row r="110" spans="1:26" s="243" customFormat="1" ht="24.75" customHeight="1" x14ac:dyDescent="0.15">
      <c r="A110" s="315">
        <v>24</v>
      </c>
      <c r="B110" s="316"/>
      <c r="C110" s="316"/>
      <c r="D110" s="316"/>
      <c r="E110" s="316"/>
      <c r="F110" s="316"/>
      <c r="G110" s="316"/>
      <c r="H110" s="316"/>
      <c r="I110" s="316"/>
      <c r="J110" s="316"/>
      <c r="K110" s="316"/>
      <c r="L110" s="316"/>
      <c r="M110" s="316"/>
      <c r="N110" s="180"/>
      <c r="O110" s="180"/>
      <c r="P110" s="180"/>
      <c r="Q110" s="180"/>
      <c r="R110" s="180"/>
      <c r="S110" s="180"/>
      <c r="T110" s="180"/>
      <c r="U110" s="185"/>
      <c r="Z110" s="216"/>
    </row>
    <row r="111" spans="1:26" s="243" customFormat="1" ht="24.75" customHeight="1" x14ac:dyDescent="0.15">
      <c r="A111" s="315">
        <v>25</v>
      </c>
      <c r="B111" s="316"/>
      <c r="C111" s="316"/>
      <c r="D111" s="316"/>
      <c r="E111" s="316"/>
      <c r="F111" s="316"/>
      <c r="G111" s="316"/>
      <c r="H111" s="316"/>
      <c r="I111" s="316"/>
      <c r="J111" s="316"/>
      <c r="K111" s="316"/>
      <c r="L111" s="316"/>
      <c r="M111" s="316"/>
      <c r="N111" s="180"/>
      <c r="O111" s="180"/>
      <c r="P111" s="180"/>
      <c r="Q111" s="180"/>
      <c r="R111" s="180"/>
      <c r="S111" s="180"/>
      <c r="T111" s="180"/>
      <c r="U111" s="185"/>
      <c r="Z111" s="216"/>
    </row>
    <row r="112" spans="1:26" s="243" customFormat="1" ht="24.75" customHeight="1" x14ac:dyDescent="0.15">
      <c r="A112" s="315">
        <v>26</v>
      </c>
      <c r="B112" s="316"/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7"/>
      <c r="N112" s="180"/>
      <c r="O112" s="180"/>
      <c r="P112" s="180"/>
      <c r="Q112" s="180"/>
      <c r="R112" s="180"/>
      <c r="S112" s="180"/>
      <c r="T112" s="180"/>
      <c r="U112" s="185"/>
      <c r="Z112" s="216"/>
    </row>
    <row r="113" spans="1:27" s="243" customFormat="1" ht="24.75" customHeight="1" x14ac:dyDescent="0.15">
      <c r="A113" s="315">
        <v>27</v>
      </c>
      <c r="B113" s="316"/>
      <c r="C113" s="317"/>
      <c r="D113" s="317"/>
      <c r="E113" s="317"/>
      <c r="F113" s="317"/>
      <c r="G113" s="317"/>
      <c r="H113" s="317"/>
      <c r="I113" s="317"/>
      <c r="J113" s="317"/>
      <c r="K113" s="317"/>
      <c r="L113" s="317"/>
      <c r="M113" s="317"/>
      <c r="N113" s="180"/>
      <c r="O113" s="180"/>
      <c r="P113" s="180"/>
      <c r="Q113" s="180"/>
      <c r="R113" s="180"/>
      <c r="S113" s="180"/>
      <c r="T113" s="180"/>
      <c r="U113" s="185"/>
      <c r="Z113" s="216"/>
    </row>
    <row r="114" spans="1:27" s="243" customFormat="1" ht="24.75" customHeight="1" x14ac:dyDescent="0.15">
      <c r="A114" s="315">
        <v>28</v>
      </c>
      <c r="B114" s="316"/>
      <c r="C114" s="317"/>
      <c r="D114" s="317"/>
      <c r="E114" s="317"/>
      <c r="F114" s="317"/>
      <c r="G114" s="317"/>
      <c r="H114" s="317"/>
      <c r="I114" s="317"/>
      <c r="J114" s="317"/>
      <c r="K114" s="317"/>
      <c r="L114" s="317"/>
      <c r="M114" s="317"/>
      <c r="N114" s="180"/>
      <c r="O114" s="180"/>
      <c r="P114" s="180"/>
      <c r="Q114" s="180"/>
      <c r="R114" s="180"/>
      <c r="S114" s="180"/>
      <c r="T114" s="180"/>
      <c r="U114" s="185"/>
      <c r="Z114" s="216"/>
    </row>
    <row r="115" spans="1:27" s="243" customFormat="1" ht="24.75" customHeight="1" x14ac:dyDescent="0.15">
      <c r="A115" s="315">
        <v>29</v>
      </c>
      <c r="B115" s="316"/>
      <c r="C115" s="180"/>
      <c r="D115" s="180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  <c r="R115" s="180"/>
      <c r="S115" s="180"/>
      <c r="T115" s="180"/>
      <c r="U115" s="185"/>
      <c r="Z115" s="216"/>
    </row>
    <row r="116" spans="1:27" s="243" customFormat="1" ht="24.75" customHeight="1" x14ac:dyDescent="0.15">
      <c r="A116" s="315">
        <v>30</v>
      </c>
      <c r="B116" s="202"/>
      <c r="C116" s="202"/>
      <c r="D116" s="202"/>
      <c r="E116" s="202"/>
      <c r="F116" s="317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3"/>
      <c r="Z116" s="216"/>
    </row>
    <row r="117" spans="1:27" s="243" customFormat="1" ht="24.75" customHeight="1" x14ac:dyDescent="0.15">
      <c r="A117" s="315">
        <v>31</v>
      </c>
      <c r="B117" s="202"/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3"/>
      <c r="Z117" s="216"/>
    </row>
    <row r="118" spans="1:27" s="243" customFormat="1" ht="24.75" customHeight="1" x14ac:dyDescent="0.15">
      <c r="A118" s="315">
        <v>32</v>
      </c>
      <c r="B118" s="202"/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3"/>
      <c r="Z118" s="216"/>
    </row>
    <row r="119" spans="1:27" s="243" customFormat="1" ht="24.75" customHeight="1" thickBot="1" x14ac:dyDescent="0.2">
      <c r="A119" s="318">
        <v>33</v>
      </c>
      <c r="B119" s="214"/>
      <c r="C119" s="214"/>
      <c r="D119" s="214"/>
      <c r="E119" s="214"/>
      <c r="F119" s="214"/>
      <c r="G119" s="214"/>
      <c r="H119" s="214"/>
      <c r="I119" s="214"/>
      <c r="J119" s="214"/>
      <c r="K119" s="214"/>
      <c r="L119" s="214"/>
      <c r="M119" s="214"/>
      <c r="N119" s="214"/>
      <c r="O119" s="214"/>
      <c r="P119" s="214"/>
      <c r="Q119" s="214"/>
      <c r="R119" s="214"/>
      <c r="S119" s="214"/>
      <c r="T119" s="214"/>
      <c r="U119" s="215"/>
      <c r="Z119" s="216"/>
    </row>
    <row r="120" spans="1:27" s="243" customFormat="1" ht="18" customHeight="1" thickBot="1" x14ac:dyDescent="0.2">
      <c r="A120" s="322" t="s">
        <v>173</v>
      </c>
      <c r="B120" s="323"/>
      <c r="C120" s="324" t="s">
        <v>174</v>
      </c>
      <c r="D120" s="324"/>
      <c r="E120" s="324"/>
      <c r="F120" s="325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Z120" s="216"/>
    </row>
    <row r="121" spans="1:27" ht="31.5" customHeight="1" thickBot="1" x14ac:dyDescent="0.2">
      <c r="A121" s="355" t="s">
        <v>149</v>
      </c>
      <c r="B121" s="356"/>
      <c r="C121" s="356"/>
      <c r="D121" s="356"/>
      <c r="E121" s="357"/>
      <c r="H121" s="358" t="s">
        <v>150</v>
      </c>
      <c r="I121" s="359"/>
      <c r="J121" s="359"/>
      <c r="K121" s="3" t="s">
        <v>151</v>
      </c>
      <c r="L121" s="360" t="s">
        <v>152</v>
      </c>
      <c r="M121" s="360"/>
      <c r="N121" s="361"/>
      <c r="O121" s="4"/>
      <c r="P121" s="5"/>
      <c r="Q121" s="5"/>
      <c r="R121" s="5"/>
      <c r="T121" s="362" t="s">
        <v>79</v>
      </c>
      <c r="U121" s="363"/>
      <c r="V121" s="11">
        <f>V123/V128</f>
        <v>1.0904947916666666E-2</v>
      </c>
      <c r="W121" s="11">
        <f>W123/W128</f>
        <v>1.1078042328042327E-2</v>
      </c>
      <c r="X121" s="12">
        <f>AVERAGE(V121,W121)</f>
        <v>1.0991495122354497E-2</v>
      </c>
      <c r="Y121" s="24" t="s">
        <v>2</v>
      </c>
      <c r="Z121" s="25">
        <f>ROUND(X121*1440,0)/1440</f>
        <v>1.1111111111111112E-2</v>
      </c>
      <c r="AA121" s="2"/>
    </row>
    <row r="122" spans="1:27" ht="9" customHeight="1" thickBot="1" x14ac:dyDescent="0.2">
      <c r="O122" s="4"/>
      <c r="P122" s="4"/>
      <c r="Q122" s="4"/>
      <c r="V122" s="11">
        <v>0.23958333333333334</v>
      </c>
      <c r="W122" s="11">
        <v>0.23958333333333334</v>
      </c>
      <c r="X122" s="2"/>
      <c r="Y122" s="27"/>
      <c r="AA122" s="2"/>
    </row>
    <row r="123" spans="1:27" ht="19.5" customHeight="1" thickBot="1" x14ac:dyDescent="0.2">
      <c r="A123" s="364" t="s">
        <v>3</v>
      </c>
      <c r="B123" s="365"/>
      <c r="C123" s="364" t="s">
        <v>153</v>
      </c>
      <c r="D123" s="366"/>
      <c r="E123" s="365"/>
      <c r="F123" s="20"/>
      <c r="G123" s="20"/>
      <c r="H123" s="20"/>
      <c r="I123" s="20"/>
      <c r="J123" s="15"/>
      <c r="K123" s="26"/>
      <c r="N123" s="367" t="s">
        <v>154</v>
      </c>
      <c r="O123" s="368"/>
      <c r="P123" s="369">
        <v>16</v>
      </c>
      <c r="Q123" s="370"/>
      <c r="S123" s="6" t="s">
        <v>155</v>
      </c>
      <c r="T123" s="371">
        <v>6.5972222222222224E-2</v>
      </c>
      <c r="U123" s="372"/>
      <c r="V123" s="11">
        <f>V124-V122</f>
        <v>0.69791666666666663</v>
      </c>
      <c r="W123" s="11">
        <f>W124-W122</f>
        <v>0.69791666666666663</v>
      </c>
      <c r="X123" s="2"/>
      <c r="Y123" s="27"/>
      <c r="AA123" s="2"/>
    </row>
    <row r="124" spans="1:27" ht="9" customHeight="1" thickBot="1" x14ac:dyDescent="0.2">
      <c r="V124" s="11">
        <v>0.9375</v>
      </c>
      <c r="W124" s="11">
        <v>0.9375</v>
      </c>
      <c r="X124" s="2"/>
      <c r="Y124" s="27"/>
      <c r="AA124" s="2"/>
    </row>
    <row r="125" spans="1:27" ht="19.5" customHeight="1" x14ac:dyDescent="0.15">
      <c r="A125" s="353" t="s">
        <v>156</v>
      </c>
      <c r="B125" s="346">
        <v>1</v>
      </c>
      <c r="C125" s="347"/>
      <c r="D125" s="346">
        <v>2</v>
      </c>
      <c r="E125" s="347"/>
      <c r="F125" s="346">
        <v>3</v>
      </c>
      <c r="G125" s="347"/>
      <c r="H125" s="346">
        <v>4</v>
      </c>
      <c r="I125" s="347"/>
      <c r="J125" s="346">
        <v>5</v>
      </c>
      <c r="K125" s="347"/>
      <c r="L125" s="346">
        <v>6</v>
      </c>
      <c r="M125" s="347"/>
      <c r="N125" s="346">
        <v>7</v>
      </c>
      <c r="O125" s="347"/>
      <c r="P125" s="346">
        <v>8</v>
      </c>
      <c r="Q125" s="347"/>
      <c r="R125" s="346">
        <v>9</v>
      </c>
      <c r="S125" s="347"/>
      <c r="T125" s="346">
        <v>10</v>
      </c>
      <c r="U125" s="348"/>
      <c r="V125" s="11"/>
      <c r="W125" s="11"/>
      <c r="X125" s="2"/>
      <c r="Y125" s="27"/>
      <c r="AA125" s="2"/>
    </row>
    <row r="126" spans="1:27" ht="19.5" customHeight="1" x14ac:dyDescent="0.15">
      <c r="A126" s="354"/>
      <c r="B126" s="7" t="s">
        <v>157</v>
      </c>
      <c r="C126" s="7" t="s">
        <v>158</v>
      </c>
      <c r="D126" s="7" t="s">
        <v>157</v>
      </c>
      <c r="E126" s="7" t="s">
        <v>159</v>
      </c>
      <c r="F126" s="7" t="s">
        <v>8</v>
      </c>
      <c r="G126" s="7" t="s">
        <v>11</v>
      </c>
      <c r="H126" s="7" t="s">
        <v>8</v>
      </c>
      <c r="I126" s="7" t="s">
        <v>159</v>
      </c>
      <c r="J126" s="7" t="s">
        <v>157</v>
      </c>
      <c r="K126" s="7" t="s">
        <v>158</v>
      </c>
      <c r="L126" s="7" t="s">
        <v>8</v>
      </c>
      <c r="M126" s="7" t="s">
        <v>11</v>
      </c>
      <c r="N126" s="7" t="s">
        <v>8</v>
      </c>
      <c r="O126" s="7" t="s">
        <v>11</v>
      </c>
      <c r="P126" s="7" t="s">
        <v>8</v>
      </c>
      <c r="Q126" s="7" t="s">
        <v>160</v>
      </c>
      <c r="R126" s="7" t="s">
        <v>8</v>
      </c>
      <c r="S126" s="7" t="s">
        <v>11</v>
      </c>
      <c r="T126" s="7" t="s">
        <v>161</v>
      </c>
      <c r="U126" s="7" t="s">
        <v>158</v>
      </c>
      <c r="V126" s="28"/>
      <c r="W126" s="28"/>
      <c r="X126" s="2"/>
      <c r="Y126" s="27"/>
      <c r="AA126" s="2"/>
    </row>
    <row r="127" spans="1:27" ht="24.75" customHeight="1" x14ac:dyDescent="0.15">
      <c r="A127" s="14">
        <v>1</v>
      </c>
      <c r="B127" s="29"/>
      <c r="C127" s="30">
        <v>0.23958333333333334</v>
      </c>
      <c r="D127" s="58">
        <v>0.33680555555555564</v>
      </c>
      <c r="E127" s="31">
        <v>0.40972222222222243</v>
      </c>
      <c r="F127" s="31">
        <v>0.51180555555555574</v>
      </c>
      <c r="G127" s="31">
        <v>0.58263888888888893</v>
      </c>
      <c r="H127" s="31">
        <v>0.688194444444444</v>
      </c>
      <c r="I127" s="31">
        <v>0.75972222222222163</v>
      </c>
      <c r="J127" s="31">
        <v>0.84861111111111009</v>
      </c>
      <c r="K127" s="272">
        <v>0.91527777777777664</v>
      </c>
      <c r="L127" s="56"/>
      <c r="M127" s="56"/>
      <c r="N127" s="17"/>
      <c r="O127" s="17"/>
      <c r="P127" s="17"/>
      <c r="Q127" s="17"/>
      <c r="R127" s="22"/>
      <c r="S127" s="21"/>
      <c r="T127" s="10"/>
      <c r="U127" s="32"/>
      <c r="V127" s="18">
        <f>COUNTA(B127:U141)</f>
        <v>127</v>
      </c>
      <c r="W127" s="8">
        <f>V127/15/2</f>
        <v>4.2333333333333334</v>
      </c>
      <c r="X127" s="2"/>
      <c r="Y127" s="130"/>
      <c r="Z127" s="134"/>
      <c r="AA127" s="2" t="s">
        <v>7</v>
      </c>
    </row>
    <row r="128" spans="1:27" ht="24.75" customHeight="1" x14ac:dyDescent="0.15">
      <c r="A128" s="23" t="s">
        <v>15</v>
      </c>
      <c r="B128" s="29"/>
      <c r="C128" s="31">
        <v>0.25</v>
      </c>
      <c r="D128" s="58">
        <v>0.34930555555555565</v>
      </c>
      <c r="E128" s="31">
        <v>0.421527777777778</v>
      </c>
      <c r="F128" s="31">
        <v>0.52361111111111125</v>
      </c>
      <c r="G128" s="31">
        <v>0.59513888888888888</v>
      </c>
      <c r="H128" s="31">
        <v>0.69930555555555507</v>
      </c>
      <c r="I128" s="31">
        <v>0.77222222222222159</v>
      </c>
      <c r="J128" s="31">
        <v>0.85972222222222117</v>
      </c>
      <c r="K128" s="272">
        <v>0.92638888888888771</v>
      </c>
      <c r="L128" s="56"/>
      <c r="M128" s="56"/>
      <c r="N128" s="17"/>
      <c r="O128" s="17"/>
      <c r="P128" s="17"/>
      <c r="Q128" s="17"/>
      <c r="R128" s="22"/>
      <c r="S128" s="21"/>
      <c r="T128" s="10"/>
      <c r="U128" s="32"/>
      <c r="V128" s="9">
        <f>COUNTA(B127:B141,D127:D141,F127:F141,H127:H141,J127:J141,L127:L141,N127:N141,P127:P141,R127:R141,T127:T141)</f>
        <v>64</v>
      </c>
      <c r="W128" s="9">
        <f>COUNTA(C127:C141,E127:E141,G127:G141,I127:I141,K127:K141,M127:M141,O127:O141,Q127:Q141,S127:S141,U127:U141)</f>
        <v>63</v>
      </c>
      <c r="X128" s="2"/>
      <c r="Y128" s="1">
        <f>(V128+W128)/2</f>
        <v>63.5</v>
      </c>
      <c r="Z128" s="134"/>
      <c r="AA128" s="2" t="s">
        <v>7</v>
      </c>
    </row>
    <row r="129" spans="1:27" ht="24.75" customHeight="1" x14ac:dyDescent="0.15">
      <c r="A129" s="23">
        <v>3</v>
      </c>
      <c r="B129" s="29"/>
      <c r="C129" s="31">
        <v>0.26041666666666669</v>
      </c>
      <c r="D129" s="58">
        <v>0.36180555555555566</v>
      </c>
      <c r="E129" s="31">
        <v>0.43333333333333357</v>
      </c>
      <c r="F129" s="31">
        <v>0.53541666666666676</v>
      </c>
      <c r="G129" s="31">
        <v>0.60763888888888884</v>
      </c>
      <c r="H129" s="31">
        <v>0.71041666666666614</v>
      </c>
      <c r="I129" s="31">
        <v>0.78472222222222154</v>
      </c>
      <c r="J129" s="31">
        <v>0.87083333333333224</v>
      </c>
      <c r="K129" s="272">
        <v>0.93749999999999878</v>
      </c>
      <c r="L129" s="56"/>
      <c r="M129" s="56"/>
      <c r="N129" s="17"/>
      <c r="O129" s="17"/>
      <c r="P129" s="17"/>
      <c r="Q129" s="17"/>
      <c r="R129" s="22"/>
      <c r="S129" s="21"/>
      <c r="T129" s="10"/>
      <c r="U129" s="32"/>
      <c r="V129" s="142"/>
      <c r="W129" s="142"/>
      <c r="X129" s="2"/>
      <c r="Y129" s="1" t="s">
        <v>162</v>
      </c>
      <c r="Z129" s="134"/>
      <c r="AA129" s="2" t="s">
        <v>7</v>
      </c>
    </row>
    <row r="130" spans="1:27" ht="24.75" customHeight="1" x14ac:dyDescent="0.15">
      <c r="A130" s="23" t="s">
        <v>16</v>
      </c>
      <c r="B130" s="29"/>
      <c r="C130" s="31">
        <v>0.27083333333333337</v>
      </c>
      <c r="D130" s="58">
        <v>0.37430555555555567</v>
      </c>
      <c r="E130" s="31">
        <v>0.44513888888888914</v>
      </c>
      <c r="F130" s="31">
        <v>0.54722222222222228</v>
      </c>
      <c r="G130" s="31">
        <v>0.61944444444444435</v>
      </c>
      <c r="H130" s="31">
        <v>0.72152777777777721</v>
      </c>
      <c r="I130" s="31">
        <v>0.79583333333333262</v>
      </c>
      <c r="J130" s="31">
        <v>0.88194444444444331</v>
      </c>
      <c r="K130" s="272"/>
      <c r="L130" s="56"/>
      <c r="M130" s="56"/>
      <c r="N130" s="17"/>
      <c r="O130" s="17"/>
      <c r="P130" s="17"/>
      <c r="Q130" s="17"/>
      <c r="R130" s="22"/>
      <c r="S130" s="21"/>
      <c r="T130" s="10"/>
      <c r="U130" s="32"/>
      <c r="V130" s="19">
        <f>I130-I129</f>
        <v>1.1111111111111072E-2</v>
      </c>
      <c r="W130" s="19" t="e">
        <f>J127-#REF!</f>
        <v>#REF!</v>
      </c>
      <c r="X130" s="2"/>
      <c r="Y130" s="130"/>
      <c r="Z130" s="134"/>
      <c r="AA130" s="2" t="s">
        <v>7</v>
      </c>
    </row>
    <row r="131" spans="1:27" ht="24.75" customHeight="1" x14ac:dyDescent="0.15">
      <c r="A131" s="14">
        <v>5</v>
      </c>
      <c r="B131" s="29"/>
      <c r="C131" s="31">
        <v>0.2819444444444445</v>
      </c>
      <c r="D131" s="58">
        <v>0.38611111111111124</v>
      </c>
      <c r="E131" s="31">
        <v>0.45625000000000027</v>
      </c>
      <c r="F131" s="31">
        <v>0.55902777777777779</v>
      </c>
      <c r="G131" s="31">
        <v>0.63124999999999987</v>
      </c>
      <c r="H131" s="31">
        <v>0.73263888888888828</v>
      </c>
      <c r="I131" s="31">
        <v>0.80624999999999925</v>
      </c>
      <c r="J131" s="31">
        <v>0.89305555555555438</v>
      </c>
      <c r="K131" s="272"/>
      <c r="L131" s="56"/>
      <c r="M131" s="56"/>
      <c r="N131" s="17"/>
      <c r="O131" s="17"/>
      <c r="P131" s="17"/>
      <c r="Q131" s="17"/>
      <c r="R131" s="22"/>
      <c r="S131" s="21"/>
      <c r="T131" s="10"/>
      <c r="U131" s="32"/>
      <c r="V131" s="19">
        <f t="shared" ref="V131:V137" si="2">I131-I130</f>
        <v>1.041666666666663E-2</v>
      </c>
      <c r="W131" s="19">
        <f>J128-J127</f>
        <v>1.1111111111111072E-2</v>
      </c>
      <c r="X131" s="2"/>
      <c r="Y131" s="130"/>
      <c r="Z131" s="134"/>
      <c r="AA131" s="2" t="s">
        <v>7</v>
      </c>
    </row>
    <row r="132" spans="1:27" ht="24.75" customHeight="1" x14ac:dyDescent="0.15">
      <c r="A132" s="23" t="s">
        <v>17</v>
      </c>
      <c r="B132" s="29" t="s">
        <v>22</v>
      </c>
      <c r="C132" s="31">
        <v>0.29305555555555562</v>
      </c>
      <c r="D132" s="58">
        <v>0.39791666666666681</v>
      </c>
      <c r="E132" s="31">
        <v>0.46805555555555584</v>
      </c>
      <c r="F132" s="31">
        <v>0.5708333333333333</v>
      </c>
      <c r="G132" s="31">
        <v>0.64305555555555538</v>
      </c>
      <c r="H132" s="31">
        <v>0.74305555555555491</v>
      </c>
      <c r="I132" s="31">
        <v>0.81666666666666587</v>
      </c>
      <c r="J132" s="31">
        <v>0.90416666666666545</v>
      </c>
      <c r="K132" s="272"/>
      <c r="L132" s="56"/>
      <c r="M132" s="56"/>
      <c r="N132" s="17"/>
      <c r="O132" s="17"/>
      <c r="P132" s="17"/>
      <c r="Q132" s="17"/>
      <c r="R132" s="22"/>
      <c r="S132" s="21"/>
      <c r="T132" s="10"/>
      <c r="U132" s="32"/>
      <c r="V132" s="19">
        <f t="shared" si="2"/>
        <v>1.041666666666663E-2</v>
      </c>
      <c r="W132" s="19"/>
      <c r="X132" s="2"/>
      <c r="Y132" s="134"/>
      <c r="Z132" s="134"/>
      <c r="AA132" s="2" t="s">
        <v>7</v>
      </c>
    </row>
    <row r="133" spans="1:27" ht="24.75" customHeight="1" x14ac:dyDescent="0.15">
      <c r="A133" s="14">
        <v>7</v>
      </c>
      <c r="B133" s="59" t="s">
        <v>23</v>
      </c>
      <c r="C133" s="31">
        <v>0.30416666666666675</v>
      </c>
      <c r="D133" s="58">
        <v>0.40972222222222238</v>
      </c>
      <c r="E133" s="31">
        <v>0.4798611111111114</v>
      </c>
      <c r="F133" s="31">
        <v>0.58263888888888882</v>
      </c>
      <c r="G133" s="31">
        <v>0.65486111111111089</v>
      </c>
      <c r="H133" s="31">
        <v>0.75347222222222154</v>
      </c>
      <c r="I133" s="31">
        <v>0.82638888888888806</v>
      </c>
      <c r="J133" s="31">
        <v>0.91527777777777652</v>
      </c>
      <c r="K133" s="272"/>
      <c r="L133" s="56"/>
      <c r="M133" s="56"/>
      <c r="N133" s="17"/>
      <c r="O133" s="17"/>
      <c r="P133" s="17"/>
      <c r="Q133" s="17"/>
      <c r="R133" s="22"/>
      <c r="S133" s="21"/>
      <c r="T133" s="10"/>
      <c r="U133" s="32"/>
      <c r="V133" s="19">
        <f>I133-I132</f>
        <v>9.7222222222221877E-3</v>
      </c>
      <c r="W133" s="19"/>
      <c r="X133" s="2"/>
      <c r="Y133" s="134"/>
      <c r="Z133" s="134"/>
      <c r="AA133" s="2"/>
    </row>
    <row r="134" spans="1:27" ht="24.75" customHeight="1" x14ac:dyDescent="0.15">
      <c r="A134" s="14" t="s">
        <v>18</v>
      </c>
      <c r="B134" s="59">
        <v>0.23958333333333334</v>
      </c>
      <c r="C134" s="31">
        <v>0.31527777777777788</v>
      </c>
      <c r="D134" s="58">
        <v>0.42152777777777795</v>
      </c>
      <c r="E134" s="31">
        <v>0.49166666666666697</v>
      </c>
      <c r="F134" s="31">
        <v>0.59444444444444433</v>
      </c>
      <c r="G134" s="31">
        <v>0.66597222222222197</v>
      </c>
      <c r="H134" s="31">
        <v>0.76388888888888817</v>
      </c>
      <c r="I134" s="31">
        <v>0.83611111111111025</v>
      </c>
      <c r="J134" s="31">
        <v>0.9263888888888876</v>
      </c>
      <c r="K134" s="272"/>
      <c r="L134" s="56"/>
      <c r="M134" s="56"/>
      <c r="N134" s="17"/>
      <c r="O134" s="17"/>
      <c r="P134" s="17"/>
      <c r="Q134" s="17"/>
      <c r="R134" s="22"/>
      <c r="S134" s="21"/>
      <c r="T134" s="10"/>
      <c r="U134" s="32"/>
      <c r="V134" s="19">
        <f t="shared" si="2"/>
        <v>9.7222222222221877E-3</v>
      </c>
      <c r="W134" s="19"/>
      <c r="X134" s="2"/>
      <c r="Y134" s="134"/>
      <c r="Z134" s="134"/>
      <c r="AA134" s="2"/>
    </row>
    <row r="135" spans="1:27" ht="24.75" customHeight="1" x14ac:dyDescent="0.15">
      <c r="A135" s="14">
        <v>9</v>
      </c>
      <c r="B135" s="60">
        <v>0.25208333333333333</v>
      </c>
      <c r="C135" s="31">
        <v>0.32708333333333345</v>
      </c>
      <c r="D135" s="58">
        <v>0.43333333333333351</v>
      </c>
      <c r="E135" s="31">
        <v>0.50347222222222254</v>
      </c>
      <c r="F135" s="31">
        <v>0.60624999999999984</v>
      </c>
      <c r="G135" s="31">
        <v>0.67708333333333304</v>
      </c>
      <c r="H135" s="31">
        <v>0.7743055555555548</v>
      </c>
      <c r="I135" s="31">
        <v>0.84583333333333244</v>
      </c>
      <c r="J135" s="31">
        <v>0.93749999999999867</v>
      </c>
      <c r="K135" s="272"/>
      <c r="L135" s="56"/>
      <c r="M135" s="56"/>
      <c r="N135" s="17"/>
      <c r="O135" s="17"/>
      <c r="P135" s="17"/>
      <c r="Q135" s="17"/>
      <c r="R135" s="22"/>
      <c r="S135" s="21"/>
      <c r="T135" s="10"/>
      <c r="U135" s="32"/>
      <c r="V135" s="19">
        <f t="shared" si="2"/>
        <v>9.7222222222221877E-3</v>
      </c>
      <c r="W135" s="19"/>
      <c r="X135" s="2"/>
      <c r="Y135" s="134"/>
      <c r="Z135" s="134"/>
      <c r="AA135" s="2"/>
    </row>
    <row r="136" spans="1:27" ht="24.75" customHeight="1" x14ac:dyDescent="0.15">
      <c r="A136" s="14" t="s">
        <v>19</v>
      </c>
      <c r="B136" s="58">
        <v>0.26458333333333334</v>
      </c>
      <c r="C136" s="31">
        <v>0.33888888888888902</v>
      </c>
      <c r="D136" s="58">
        <v>0.44444444444444464</v>
      </c>
      <c r="E136" s="31">
        <v>0.51458333333333361</v>
      </c>
      <c r="F136" s="31">
        <v>0.61805555555555536</v>
      </c>
      <c r="G136" s="31">
        <v>0.68819444444444411</v>
      </c>
      <c r="H136" s="31">
        <v>0.78472222222222143</v>
      </c>
      <c r="I136" s="31">
        <v>0.85555555555555463</v>
      </c>
      <c r="J136" s="31"/>
      <c r="K136" s="272"/>
      <c r="L136" s="56"/>
      <c r="M136" s="56"/>
      <c r="N136" s="17"/>
      <c r="O136" s="17"/>
      <c r="P136" s="17"/>
      <c r="Q136" s="17"/>
      <c r="R136" s="22"/>
      <c r="S136" s="21"/>
      <c r="T136" s="10"/>
      <c r="U136" s="32"/>
      <c r="V136" s="19">
        <f>I136-I135</f>
        <v>9.7222222222221877E-3</v>
      </c>
      <c r="W136" s="19"/>
      <c r="X136" s="2"/>
      <c r="Y136" s="33"/>
      <c r="Z136" s="134"/>
      <c r="AA136" s="2"/>
    </row>
    <row r="137" spans="1:27" ht="24.75" customHeight="1" x14ac:dyDescent="0.15">
      <c r="A137" s="23">
        <v>11</v>
      </c>
      <c r="B137" s="58">
        <v>0.27708333333333335</v>
      </c>
      <c r="C137" s="31">
        <v>0.35069444444444459</v>
      </c>
      <c r="D137" s="58">
        <v>0.45555555555555577</v>
      </c>
      <c r="E137" s="31">
        <v>0.52569444444444469</v>
      </c>
      <c r="F137" s="31">
        <v>0.62986111111111087</v>
      </c>
      <c r="G137" s="31">
        <v>0.69930555555555518</v>
      </c>
      <c r="H137" s="31">
        <v>0.79513888888888806</v>
      </c>
      <c r="I137" s="31">
        <v>0.86527777777777681</v>
      </c>
      <c r="J137" s="31"/>
      <c r="K137" s="272"/>
      <c r="L137" s="56"/>
      <c r="M137" s="56"/>
      <c r="N137" s="17"/>
      <c r="O137" s="17"/>
      <c r="P137" s="17"/>
      <c r="Q137" s="17"/>
      <c r="R137" s="22"/>
      <c r="S137" s="21"/>
      <c r="T137" s="10"/>
      <c r="U137" s="32"/>
      <c r="V137" s="19">
        <f t="shared" si="2"/>
        <v>9.7222222222221877E-3</v>
      </c>
      <c r="W137" s="19"/>
      <c r="X137" s="2"/>
      <c r="Y137" s="134"/>
      <c r="Z137" s="134"/>
      <c r="AA137" s="2"/>
    </row>
    <row r="138" spans="1:27" ht="24.75" customHeight="1" x14ac:dyDescent="0.15">
      <c r="A138" s="14" t="s">
        <v>20</v>
      </c>
      <c r="B138" s="58">
        <v>0.28958333333333336</v>
      </c>
      <c r="C138" s="31">
        <v>0.36250000000000016</v>
      </c>
      <c r="D138" s="58">
        <v>0.4666666666666669</v>
      </c>
      <c r="E138" s="31">
        <v>0.53680555555555576</v>
      </c>
      <c r="F138" s="31">
        <v>0.64166666666666639</v>
      </c>
      <c r="G138" s="31">
        <v>0.71041666666666625</v>
      </c>
      <c r="H138" s="31">
        <v>0.80555555555555469</v>
      </c>
      <c r="I138" s="31">
        <v>0.874999999999999</v>
      </c>
      <c r="J138" s="31"/>
      <c r="K138" s="272"/>
      <c r="L138" s="56"/>
      <c r="M138" s="56"/>
      <c r="N138" s="17"/>
      <c r="O138" s="17"/>
      <c r="P138" s="17"/>
      <c r="Q138" s="17"/>
      <c r="R138" s="22"/>
      <c r="S138" s="21"/>
      <c r="T138" s="10"/>
      <c r="U138" s="32"/>
      <c r="V138" s="19">
        <f>I138-I137</f>
        <v>9.7222222222221877E-3</v>
      </c>
      <c r="W138" s="19"/>
      <c r="X138" s="2"/>
      <c r="Y138" s="134"/>
      <c r="Z138" s="134"/>
      <c r="AA138" s="2"/>
    </row>
    <row r="139" spans="1:27" ht="24.75" customHeight="1" x14ac:dyDescent="0.15">
      <c r="A139" s="23">
        <v>13</v>
      </c>
      <c r="B139" s="58">
        <v>0.30138888888888893</v>
      </c>
      <c r="C139" s="31">
        <v>0.37430555555555572</v>
      </c>
      <c r="D139" s="58">
        <v>0.47777777777777802</v>
      </c>
      <c r="E139" s="31">
        <v>0.54791666666666683</v>
      </c>
      <c r="F139" s="31">
        <v>0.6534722222222219</v>
      </c>
      <c r="G139" s="31">
        <v>0.72222222222222177</v>
      </c>
      <c r="H139" s="31">
        <v>0.81597222222222132</v>
      </c>
      <c r="I139" s="31">
        <v>0.88472222222222119</v>
      </c>
      <c r="J139" s="31"/>
      <c r="K139" s="272"/>
      <c r="L139" s="56"/>
      <c r="M139" s="56"/>
      <c r="N139" s="17"/>
      <c r="O139" s="17"/>
      <c r="P139" s="17"/>
      <c r="Q139" s="17"/>
      <c r="R139" s="22"/>
      <c r="S139" s="21"/>
      <c r="T139" s="10"/>
      <c r="U139" s="32"/>
      <c r="V139" s="19"/>
      <c r="W139" s="19">
        <f>H139-H138</f>
        <v>1.041666666666663E-2</v>
      </c>
      <c r="X139" s="2"/>
      <c r="Y139" s="134"/>
      <c r="Z139" s="134"/>
      <c r="AA139" s="2"/>
    </row>
    <row r="140" spans="1:27" ht="24.75" customHeight="1" x14ac:dyDescent="0.15">
      <c r="A140" s="23" t="s">
        <v>21</v>
      </c>
      <c r="B140" s="58">
        <v>0.3131944444444445</v>
      </c>
      <c r="C140" s="31">
        <v>0.38611111111111129</v>
      </c>
      <c r="D140" s="58">
        <v>0.48888888888888915</v>
      </c>
      <c r="E140" s="31">
        <v>0.5590277777777779</v>
      </c>
      <c r="F140" s="31">
        <v>0.66527777777777741</v>
      </c>
      <c r="G140" s="31">
        <v>0.73472222222222172</v>
      </c>
      <c r="H140" s="31">
        <v>0.82638888888888795</v>
      </c>
      <c r="I140" s="31">
        <v>0.89444444444444338</v>
      </c>
      <c r="J140" s="31"/>
      <c r="K140" s="272"/>
      <c r="L140" s="17"/>
      <c r="M140" s="17"/>
      <c r="N140" s="17"/>
      <c r="O140" s="17"/>
      <c r="P140" s="17"/>
      <c r="Q140" s="17"/>
      <c r="R140" s="22"/>
      <c r="S140" s="21"/>
      <c r="T140" s="10"/>
      <c r="U140" s="32"/>
      <c r="V140" s="19"/>
      <c r="W140" s="19">
        <f>H140-H139</f>
        <v>1.041666666666663E-2</v>
      </c>
      <c r="X140" s="2"/>
      <c r="Y140" s="134"/>
      <c r="Z140" s="134"/>
      <c r="AA140" s="2"/>
    </row>
    <row r="141" spans="1:27" ht="24.75" customHeight="1" x14ac:dyDescent="0.15">
      <c r="A141" s="14">
        <v>15</v>
      </c>
      <c r="B141" s="58">
        <v>0.32500000000000007</v>
      </c>
      <c r="C141" s="31">
        <v>0.39791666666666686</v>
      </c>
      <c r="D141" s="58">
        <v>0.50000000000000022</v>
      </c>
      <c r="E141" s="31">
        <v>0.57013888888888897</v>
      </c>
      <c r="F141" s="31">
        <v>0.67708333333333293</v>
      </c>
      <c r="G141" s="31">
        <v>0.74722222222222168</v>
      </c>
      <c r="H141" s="31">
        <v>0.83749999999999902</v>
      </c>
      <c r="I141" s="31">
        <v>0.90416666666666556</v>
      </c>
      <c r="J141" s="31"/>
      <c r="K141" s="272"/>
      <c r="L141" s="17"/>
      <c r="M141" s="17"/>
      <c r="N141" s="17"/>
      <c r="O141" s="17"/>
      <c r="P141" s="17"/>
      <c r="Q141" s="17"/>
      <c r="R141" s="22"/>
      <c r="S141" s="21"/>
      <c r="T141" s="10"/>
      <c r="U141" s="32"/>
      <c r="V141" s="19"/>
      <c r="W141" s="19">
        <f>H141-H140</f>
        <v>1.1111111111111072E-2</v>
      </c>
      <c r="X141" s="2"/>
      <c r="Y141" s="134">
        <f>9*15</f>
        <v>135</v>
      </c>
      <c r="Z141" s="134"/>
      <c r="AA141" s="2"/>
    </row>
    <row r="142" spans="1:27" s="103" customFormat="1" ht="24.75" customHeight="1" x14ac:dyDescent="0.15">
      <c r="A142" s="36">
        <v>16</v>
      </c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272"/>
      <c r="O142" s="272"/>
      <c r="P142" s="272"/>
      <c r="Q142" s="272"/>
      <c r="R142" s="38"/>
      <c r="S142" s="39"/>
      <c r="T142" s="119"/>
      <c r="U142" s="121"/>
      <c r="V142" s="1"/>
      <c r="W142" s="1"/>
      <c r="X142" s="1"/>
      <c r="Y142" s="1"/>
      <c r="Z142" s="42"/>
    </row>
    <row r="143" spans="1:27" s="103" customFormat="1" ht="24.75" customHeight="1" x14ac:dyDescent="0.15">
      <c r="A143" s="36">
        <v>17</v>
      </c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272"/>
      <c r="O143" s="272"/>
      <c r="P143" s="272"/>
      <c r="Q143" s="272"/>
      <c r="R143" s="38"/>
      <c r="S143" s="39"/>
      <c r="T143" s="119"/>
      <c r="U143" s="121"/>
      <c r="V143" s="1"/>
      <c r="W143" s="1"/>
      <c r="X143" s="1"/>
      <c r="Y143" s="1"/>
      <c r="Z143" s="44"/>
    </row>
    <row r="144" spans="1:27" s="103" customFormat="1" ht="24.75" customHeight="1" x14ac:dyDescent="0.15">
      <c r="A144" s="36">
        <v>18</v>
      </c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272"/>
      <c r="O144" s="272"/>
      <c r="P144" s="272"/>
      <c r="Q144" s="272"/>
      <c r="R144" s="38"/>
      <c r="S144" s="39"/>
      <c r="T144" s="119"/>
      <c r="U144" s="121"/>
      <c r="V144" s="1"/>
      <c r="W144" s="1"/>
      <c r="X144" s="1"/>
      <c r="Y144" s="1"/>
      <c r="Z144" s="44"/>
    </row>
    <row r="145" spans="1:26" s="103" customFormat="1" ht="24.75" customHeight="1" x14ac:dyDescent="0.15">
      <c r="A145" s="36">
        <v>19</v>
      </c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272"/>
      <c r="O145" s="272"/>
      <c r="P145" s="272"/>
      <c r="Q145" s="272"/>
      <c r="R145" s="118"/>
      <c r="S145" s="39"/>
      <c r="T145" s="119"/>
      <c r="U145" s="121"/>
      <c r="V145" s="1"/>
      <c r="W145" s="1"/>
      <c r="X145" s="1"/>
      <c r="Y145" s="1"/>
      <c r="Z145" s="44"/>
    </row>
    <row r="146" spans="1:26" s="103" customFormat="1" ht="24.75" customHeight="1" x14ac:dyDescent="0.15">
      <c r="A146" s="36">
        <v>20</v>
      </c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46"/>
      <c r="O146" s="46"/>
      <c r="P146" s="46"/>
      <c r="Q146" s="46"/>
      <c r="R146" s="7"/>
      <c r="S146" s="47"/>
      <c r="T146" s="119"/>
      <c r="U146" s="121"/>
      <c r="V146" s="1"/>
      <c r="W146" s="1"/>
      <c r="X146" s="1"/>
      <c r="Y146" s="1"/>
      <c r="Z146" s="44"/>
    </row>
    <row r="147" spans="1:26" s="103" customFormat="1" ht="24.75" customHeight="1" x14ac:dyDescent="0.15">
      <c r="A147" s="36">
        <v>21</v>
      </c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47"/>
      <c r="O147" s="47"/>
      <c r="P147" s="47"/>
      <c r="Q147" s="47"/>
      <c r="R147" s="47"/>
      <c r="S147" s="47"/>
      <c r="T147" s="119"/>
      <c r="U147" s="121"/>
      <c r="V147" s="1"/>
      <c r="W147" s="1"/>
      <c r="X147" s="1"/>
      <c r="Y147" s="1"/>
      <c r="Z147" s="44"/>
    </row>
    <row r="148" spans="1:26" s="103" customFormat="1" ht="24.75" customHeight="1" x14ac:dyDescent="0.15">
      <c r="A148" s="36">
        <v>22</v>
      </c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47"/>
      <c r="O148" s="47"/>
      <c r="P148" s="47"/>
      <c r="Q148" s="47"/>
      <c r="R148" s="47"/>
      <c r="S148" s="47"/>
      <c r="T148" s="119"/>
      <c r="U148" s="121"/>
      <c r="V148" s="1"/>
      <c r="W148" s="1"/>
      <c r="X148" s="1"/>
      <c r="Y148" s="1"/>
      <c r="Z148" s="44"/>
    </row>
    <row r="149" spans="1:26" s="103" customFormat="1" ht="24.75" customHeight="1" x14ac:dyDescent="0.15">
      <c r="A149" s="36">
        <v>23</v>
      </c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47"/>
      <c r="O149" s="47"/>
      <c r="P149" s="47"/>
      <c r="Q149" s="47"/>
      <c r="R149" s="47"/>
      <c r="S149" s="47"/>
      <c r="T149" s="119"/>
      <c r="U149" s="121"/>
      <c r="V149" s="1"/>
      <c r="W149" s="1"/>
      <c r="X149" s="1"/>
      <c r="Y149" s="1"/>
      <c r="Z149" s="44"/>
    </row>
    <row r="150" spans="1:26" s="103" customFormat="1" ht="24.75" customHeight="1" x14ac:dyDescent="0.15">
      <c r="A150" s="36">
        <v>24</v>
      </c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47"/>
      <c r="O150" s="47"/>
      <c r="P150" s="47"/>
      <c r="Q150" s="47"/>
      <c r="R150" s="47"/>
      <c r="S150" s="47"/>
      <c r="T150" s="119"/>
      <c r="U150" s="121"/>
      <c r="V150" s="1"/>
      <c r="W150" s="1"/>
      <c r="X150" s="1"/>
      <c r="Y150" s="1"/>
      <c r="Z150" s="44"/>
    </row>
    <row r="151" spans="1:26" s="103" customFormat="1" ht="24.75" customHeight="1" x14ac:dyDescent="0.15">
      <c r="A151" s="36">
        <v>25</v>
      </c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47"/>
      <c r="O151" s="47"/>
      <c r="P151" s="47"/>
      <c r="Q151" s="47"/>
      <c r="R151" s="47"/>
      <c r="S151" s="47"/>
      <c r="T151" s="119"/>
      <c r="U151" s="121"/>
      <c r="V151" s="1"/>
      <c r="W151" s="1"/>
      <c r="X151" s="1"/>
      <c r="Y151" s="1"/>
      <c r="Z151" s="44"/>
    </row>
    <row r="152" spans="1:26" s="103" customFormat="1" ht="24.75" customHeight="1" x14ac:dyDescent="0.15">
      <c r="A152" s="36">
        <v>26</v>
      </c>
      <c r="B152" s="37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7"/>
      <c r="O152" s="47"/>
      <c r="P152" s="47"/>
      <c r="Q152" s="47"/>
      <c r="R152" s="47"/>
      <c r="S152" s="47"/>
      <c r="T152" s="119"/>
      <c r="U152" s="121"/>
      <c r="V152" s="1"/>
      <c r="W152" s="1"/>
      <c r="X152" s="1"/>
      <c r="Y152" s="1"/>
      <c r="Z152" s="44"/>
    </row>
    <row r="153" spans="1:26" s="103" customFormat="1" ht="24.75" customHeight="1" x14ac:dyDescent="0.15">
      <c r="A153" s="36">
        <v>27</v>
      </c>
      <c r="B153" s="37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7"/>
      <c r="O153" s="47"/>
      <c r="P153" s="47"/>
      <c r="Q153" s="47"/>
      <c r="R153" s="47"/>
      <c r="S153" s="47"/>
      <c r="T153" s="119"/>
      <c r="U153" s="121"/>
      <c r="V153" s="1"/>
      <c r="W153" s="1"/>
      <c r="X153" s="1"/>
      <c r="Y153" s="1"/>
      <c r="Z153" s="44"/>
    </row>
    <row r="154" spans="1:26" s="103" customFormat="1" ht="24.75" customHeight="1" x14ac:dyDescent="0.15">
      <c r="A154" s="36">
        <v>28</v>
      </c>
      <c r="B154" s="37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7"/>
      <c r="O154" s="47"/>
      <c r="P154" s="47"/>
      <c r="Q154" s="47"/>
      <c r="R154" s="47"/>
      <c r="S154" s="47"/>
      <c r="T154" s="119"/>
      <c r="U154" s="121"/>
      <c r="V154" s="1"/>
      <c r="W154" s="1"/>
      <c r="X154" s="1"/>
      <c r="Y154" s="1"/>
      <c r="Z154" s="44"/>
    </row>
    <row r="155" spans="1:26" s="103" customFormat="1" ht="24.75" customHeight="1" x14ac:dyDescent="0.15">
      <c r="A155" s="36">
        <v>29</v>
      </c>
      <c r="B155" s="3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119"/>
      <c r="U155" s="121"/>
      <c r="V155" s="1"/>
      <c r="W155" s="1"/>
      <c r="X155" s="1"/>
      <c r="Y155" s="1"/>
      <c r="Z155" s="44"/>
    </row>
    <row r="156" spans="1:26" s="103" customFormat="1" ht="24.75" customHeight="1" x14ac:dyDescent="0.15">
      <c r="A156" s="36">
        <v>30</v>
      </c>
      <c r="B156" s="49"/>
      <c r="C156" s="49"/>
      <c r="D156" s="49"/>
      <c r="E156" s="49"/>
      <c r="F156" s="48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126"/>
      <c r="U156" s="127"/>
      <c r="V156" s="1"/>
      <c r="W156" s="1"/>
      <c r="X156" s="1"/>
      <c r="Y156" s="1"/>
      <c r="Z156" s="44"/>
    </row>
    <row r="157" spans="1:26" s="103" customFormat="1" ht="24.75" customHeight="1" x14ac:dyDescent="0.15">
      <c r="A157" s="36">
        <v>31</v>
      </c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126"/>
      <c r="U157" s="127"/>
      <c r="V157" s="1"/>
      <c r="W157" s="1"/>
      <c r="X157" s="1"/>
      <c r="Y157" s="1"/>
      <c r="Z157" s="44"/>
    </row>
    <row r="158" spans="1:26" s="103" customFormat="1" ht="24.75" customHeight="1" x14ac:dyDescent="0.15">
      <c r="A158" s="36">
        <v>32</v>
      </c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126"/>
      <c r="U158" s="127"/>
      <c r="V158" s="1"/>
      <c r="W158" s="1"/>
      <c r="X158" s="1"/>
      <c r="Y158" s="1"/>
      <c r="Z158" s="44"/>
    </row>
    <row r="159" spans="1:26" s="103" customFormat="1" ht="24.75" customHeight="1" thickBot="1" x14ac:dyDescent="0.2">
      <c r="A159" s="52">
        <v>33</v>
      </c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122"/>
      <c r="U159" s="123"/>
      <c r="V159" s="1"/>
      <c r="W159" s="1"/>
      <c r="X159" s="1"/>
      <c r="Y159" s="1"/>
      <c r="Z159" s="44"/>
    </row>
    <row r="160" spans="1:26" s="103" customFormat="1" ht="18" customHeight="1" thickBot="1" x14ac:dyDescent="0.2">
      <c r="A160" s="349" t="s">
        <v>163</v>
      </c>
      <c r="B160" s="350"/>
      <c r="C160" s="351" t="s">
        <v>42</v>
      </c>
      <c r="D160" s="351"/>
      <c r="E160" s="351"/>
      <c r="F160" s="352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134"/>
      <c r="U160" s="134"/>
      <c r="V160" s="1"/>
      <c r="W160" s="1"/>
      <c r="X160" s="1"/>
      <c r="Y160" s="1"/>
      <c r="Z160" s="44"/>
    </row>
    <row r="161" spans="1:21" s="117" customFormat="1" ht="31.5" customHeight="1" thickBot="1" x14ac:dyDescent="0.2">
      <c r="A161" s="328" t="s">
        <v>44</v>
      </c>
      <c r="B161" s="329"/>
      <c r="C161" s="329"/>
      <c r="D161" s="329"/>
      <c r="E161" s="330"/>
      <c r="F161" s="117" t="s">
        <v>25</v>
      </c>
      <c r="G161" s="116"/>
      <c r="H161" s="331" t="s">
        <v>46</v>
      </c>
      <c r="I161" s="332"/>
      <c r="J161" s="332"/>
      <c r="K161" s="115" t="s">
        <v>47</v>
      </c>
      <c r="L161" s="333" t="s">
        <v>49</v>
      </c>
      <c r="M161" s="333"/>
      <c r="N161" s="334"/>
      <c r="O161" s="116"/>
      <c r="P161" s="114"/>
      <c r="Q161" s="114"/>
      <c r="R161" s="114"/>
      <c r="S161" s="116"/>
      <c r="T161" s="397" t="s">
        <v>50</v>
      </c>
      <c r="U161" s="398"/>
    </row>
    <row r="162" spans="1:21" s="117" customFormat="1" ht="9" customHeight="1" thickBot="1" x14ac:dyDescent="0.2">
      <c r="A162" s="113"/>
      <c r="U162" s="112"/>
    </row>
    <row r="163" spans="1:21" s="117" customFormat="1" ht="20.100000000000001" customHeight="1" thickBot="1" x14ac:dyDescent="0.2">
      <c r="A163" s="337" t="s">
        <v>51</v>
      </c>
      <c r="B163" s="399"/>
      <c r="C163" s="400" t="s">
        <v>52</v>
      </c>
      <c r="D163" s="339"/>
      <c r="E163" s="338"/>
      <c r="F163" s="401" t="s">
        <v>53</v>
      </c>
      <c r="G163" s="402"/>
      <c r="H163" s="402"/>
      <c r="I163" s="402"/>
      <c r="J163" s="402"/>
      <c r="N163" s="340" t="s">
        <v>0</v>
      </c>
      <c r="O163" s="341"/>
      <c r="P163" s="342">
        <f>MINUTE(Z161)</f>
        <v>0</v>
      </c>
      <c r="Q163" s="343"/>
      <c r="S163" s="111" t="s">
        <v>54</v>
      </c>
      <c r="T163" s="344">
        <v>5.6944444444444443E-2</v>
      </c>
      <c r="U163" s="345"/>
    </row>
    <row r="164" spans="1:21" s="117" customFormat="1" ht="9" customHeight="1" thickBot="1" x14ac:dyDescent="0.2">
      <c r="A164" s="113"/>
      <c r="U164" s="112"/>
    </row>
    <row r="165" spans="1:21" s="117" customFormat="1" ht="20.100000000000001" customHeight="1" x14ac:dyDescent="0.15">
      <c r="A165" s="412" t="s">
        <v>55</v>
      </c>
      <c r="B165" s="403">
        <v>1</v>
      </c>
      <c r="C165" s="404"/>
      <c r="D165" s="403">
        <v>2</v>
      </c>
      <c r="E165" s="404"/>
      <c r="F165" s="403">
        <v>3</v>
      </c>
      <c r="G165" s="404"/>
      <c r="H165" s="403">
        <v>4</v>
      </c>
      <c r="I165" s="404"/>
      <c r="J165" s="403">
        <v>5</v>
      </c>
      <c r="K165" s="404"/>
      <c r="L165" s="403">
        <v>6</v>
      </c>
      <c r="M165" s="404"/>
      <c r="N165" s="403">
        <v>7</v>
      </c>
      <c r="O165" s="404"/>
      <c r="P165" s="403">
        <v>8</v>
      </c>
      <c r="Q165" s="404"/>
      <c r="R165" s="403">
        <v>9</v>
      </c>
      <c r="S165" s="404"/>
      <c r="T165" s="319">
        <v>10</v>
      </c>
      <c r="U165" s="321"/>
    </row>
    <row r="166" spans="1:21" s="117" customFormat="1" ht="20.100000000000001" customHeight="1" x14ac:dyDescent="0.15">
      <c r="A166" s="413"/>
      <c r="B166" s="110" t="s">
        <v>56</v>
      </c>
      <c r="C166" s="110" t="s">
        <v>57</v>
      </c>
      <c r="D166" s="110" t="s">
        <v>56</v>
      </c>
      <c r="E166" s="110" t="s">
        <v>57</v>
      </c>
      <c r="F166" s="110" t="s">
        <v>56</v>
      </c>
      <c r="G166" s="110" t="s">
        <v>57</v>
      </c>
      <c r="H166" s="110" t="s">
        <v>56</v>
      </c>
      <c r="I166" s="110" t="s">
        <v>57</v>
      </c>
      <c r="J166" s="110" t="s">
        <v>56</v>
      </c>
      <c r="K166" s="110" t="s">
        <v>57</v>
      </c>
      <c r="L166" s="110" t="s">
        <v>56</v>
      </c>
      <c r="M166" s="110" t="s">
        <v>57</v>
      </c>
      <c r="N166" s="110"/>
      <c r="O166" s="110"/>
      <c r="P166" s="110"/>
      <c r="Q166" s="110"/>
      <c r="R166" s="110"/>
      <c r="S166" s="110"/>
      <c r="T166" s="175"/>
      <c r="U166" s="176"/>
    </row>
    <row r="167" spans="1:21" s="117" customFormat="1" ht="23.25" customHeight="1" x14ac:dyDescent="0.15">
      <c r="A167" s="177">
        <v>1</v>
      </c>
      <c r="B167" s="178"/>
      <c r="C167" s="179" t="s">
        <v>59</v>
      </c>
      <c r="D167" s="178">
        <v>0.29374999999999984</v>
      </c>
      <c r="E167" s="178">
        <v>0.35277777777777747</v>
      </c>
      <c r="F167" s="178">
        <v>0.45833333333333259</v>
      </c>
      <c r="G167" s="178">
        <v>0.51805555555555471</v>
      </c>
      <c r="H167" s="178"/>
      <c r="I167" s="178"/>
      <c r="J167" s="178"/>
      <c r="K167" s="178"/>
      <c r="L167" s="178"/>
      <c r="M167" s="180"/>
      <c r="N167" s="181"/>
      <c r="O167" s="182"/>
      <c r="P167" s="182"/>
      <c r="Q167" s="182"/>
      <c r="R167" s="183"/>
      <c r="S167" s="184"/>
      <c r="T167" s="180"/>
      <c r="U167" s="185"/>
    </row>
    <row r="168" spans="1:21" s="117" customFormat="1" ht="23.25" customHeight="1" x14ac:dyDescent="0.15">
      <c r="A168" s="186">
        <v>2</v>
      </c>
      <c r="B168" s="178"/>
      <c r="C168" s="179" t="s">
        <v>60</v>
      </c>
      <c r="D168" s="178">
        <v>0.29861111111111094</v>
      </c>
      <c r="E168" s="178">
        <v>0.35763888888888856</v>
      </c>
      <c r="F168" s="178">
        <v>0.46388888888888813</v>
      </c>
      <c r="G168" s="178">
        <v>0.52361111111111025</v>
      </c>
      <c r="H168" s="178">
        <v>0.62569444444444311</v>
      </c>
      <c r="I168" s="178">
        <v>0.68888888888888744</v>
      </c>
      <c r="J168" s="178">
        <v>0.77638888888888702</v>
      </c>
      <c r="K168" s="178">
        <v>0.84166666666666468</v>
      </c>
      <c r="L168" s="178">
        <v>0.90694444444444211</v>
      </c>
      <c r="M168" s="180"/>
      <c r="N168" s="181"/>
      <c r="O168" s="182"/>
      <c r="P168" s="182"/>
      <c r="Q168" s="182"/>
      <c r="R168" s="183"/>
      <c r="S168" s="184"/>
      <c r="T168" s="180"/>
      <c r="U168" s="185"/>
    </row>
    <row r="169" spans="1:21" s="117" customFormat="1" ht="23.25" customHeight="1" x14ac:dyDescent="0.15">
      <c r="A169" s="177">
        <v>3</v>
      </c>
      <c r="B169" s="178"/>
      <c r="C169" s="187" t="s">
        <v>62</v>
      </c>
      <c r="D169" s="178">
        <v>0.30347222222222203</v>
      </c>
      <c r="E169" s="178">
        <v>0.3631944444444441</v>
      </c>
      <c r="F169" s="178">
        <v>0.46944444444444366</v>
      </c>
      <c r="G169" s="178">
        <v>0.52916666666666579</v>
      </c>
      <c r="H169" s="178">
        <v>0.62986111111110976</v>
      </c>
      <c r="I169" s="178">
        <v>0.69374999999999853</v>
      </c>
      <c r="J169" s="178">
        <v>0.78194444444444255</v>
      </c>
      <c r="K169" s="178">
        <v>0.84652777777777577</v>
      </c>
      <c r="L169" s="178">
        <v>0.9118055555555532</v>
      </c>
      <c r="M169" s="180"/>
      <c r="N169" s="181"/>
      <c r="O169" s="182"/>
      <c r="P169" s="182"/>
      <c r="Q169" s="182"/>
      <c r="R169" s="183"/>
      <c r="S169" s="184"/>
      <c r="T169" s="180"/>
      <c r="U169" s="185"/>
    </row>
    <row r="170" spans="1:21" s="117" customFormat="1" ht="23.25" customHeight="1" x14ac:dyDescent="0.15">
      <c r="A170" s="186">
        <v>4</v>
      </c>
      <c r="B170" s="178"/>
      <c r="C170" s="178">
        <v>0.23611111111111113</v>
      </c>
      <c r="D170" s="178">
        <v>0.30833333333333313</v>
      </c>
      <c r="E170" s="178">
        <v>0.36874999999999963</v>
      </c>
      <c r="F170" s="178">
        <v>0.4749999999999992</v>
      </c>
      <c r="G170" s="178">
        <v>0.53472222222222132</v>
      </c>
      <c r="H170" s="178">
        <v>0.63402777777777641</v>
      </c>
      <c r="I170" s="178">
        <v>0.69791666666666519</v>
      </c>
      <c r="J170" s="178">
        <v>0.78611111111110921</v>
      </c>
      <c r="K170" s="178">
        <v>0.85069444444444242</v>
      </c>
      <c r="L170" s="178">
        <v>0.9166666666666643</v>
      </c>
      <c r="M170" s="180"/>
      <c r="N170" s="181"/>
      <c r="O170" s="182"/>
      <c r="P170" s="182"/>
      <c r="Q170" s="182"/>
      <c r="R170" s="183"/>
      <c r="S170" s="184"/>
      <c r="T170" s="180"/>
      <c r="U170" s="185"/>
    </row>
    <row r="171" spans="1:21" s="117" customFormat="1" ht="23.25" customHeight="1" x14ac:dyDescent="0.15">
      <c r="A171" s="177">
        <v>5</v>
      </c>
      <c r="B171" s="178"/>
      <c r="C171" s="178">
        <v>0.24097222222222225</v>
      </c>
      <c r="D171" s="178">
        <v>0.31249999999999978</v>
      </c>
      <c r="E171" s="178">
        <v>0.37361111111111073</v>
      </c>
      <c r="F171" s="178">
        <v>0.47986111111111029</v>
      </c>
      <c r="G171" s="178">
        <v>0.54027777777777686</v>
      </c>
      <c r="H171" s="178">
        <v>0.63819444444444307</v>
      </c>
      <c r="I171" s="178">
        <v>0.70208333333333184</v>
      </c>
      <c r="J171" s="178">
        <v>0.79166666666666474</v>
      </c>
      <c r="K171" s="178">
        <v>0.85486111111110907</v>
      </c>
      <c r="L171" s="178">
        <v>0.92152777777777539</v>
      </c>
      <c r="M171" s="180"/>
      <c r="N171" s="181"/>
      <c r="O171" s="182"/>
      <c r="P171" s="182"/>
      <c r="Q171" s="182"/>
      <c r="R171" s="183"/>
      <c r="S171" s="184"/>
      <c r="T171" s="180"/>
      <c r="U171" s="185"/>
    </row>
    <row r="172" spans="1:21" s="117" customFormat="1" ht="23.25" customHeight="1" x14ac:dyDescent="0.15">
      <c r="A172" s="186">
        <v>6</v>
      </c>
      <c r="B172" s="178"/>
      <c r="C172" s="178">
        <v>0.24583333333333338</v>
      </c>
      <c r="D172" s="178">
        <v>0.31666666666666643</v>
      </c>
      <c r="E172" s="178">
        <v>0.37847222222222182</v>
      </c>
      <c r="F172" s="178">
        <v>0.48472222222222139</v>
      </c>
      <c r="G172" s="178">
        <v>0.54583333333333239</v>
      </c>
      <c r="H172" s="178">
        <v>0.64236111111110972</v>
      </c>
      <c r="I172" s="178">
        <v>0.70624999999999849</v>
      </c>
      <c r="J172" s="178">
        <v>0.79722222222222028</v>
      </c>
      <c r="K172" s="178">
        <v>0.85902777777777573</v>
      </c>
      <c r="L172" s="178">
        <v>0.92638888888888649</v>
      </c>
      <c r="M172" s="180"/>
      <c r="N172" s="181"/>
      <c r="O172" s="182"/>
      <c r="P172" s="182"/>
      <c r="Q172" s="182"/>
      <c r="R172" s="183"/>
      <c r="S172" s="184"/>
      <c r="T172" s="180"/>
      <c r="U172" s="185"/>
    </row>
    <row r="173" spans="1:21" s="117" customFormat="1" ht="23.25" customHeight="1" x14ac:dyDescent="0.15">
      <c r="A173" s="177">
        <v>7</v>
      </c>
      <c r="B173" s="178"/>
      <c r="C173" s="178">
        <v>0.2506944444444445</v>
      </c>
      <c r="D173" s="178">
        <v>0.32152777777777752</v>
      </c>
      <c r="E173" s="178">
        <v>0.38263888888888847</v>
      </c>
      <c r="F173" s="178">
        <v>0.48958333333333248</v>
      </c>
      <c r="G173" s="178">
        <v>0.55138888888888793</v>
      </c>
      <c r="H173" s="178">
        <v>0.64652777777777637</v>
      </c>
      <c r="I173" s="178">
        <v>0.71111111111110958</v>
      </c>
      <c r="J173" s="178">
        <v>0.80277777777777581</v>
      </c>
      <c r="K173" s="178">
        <v>0.86319444444444238</v>
      </c>
      <c r="L173" s="178">
        <v>0.93124999999999758</v>
      </c>
      <c r="M173" s="180"/>
      <c r="N173" s="188"/>
      <c r="O173" s="182"/>
      <c r="P173" s="182"/>
      <c r="Q173" s="182"/>
      <c r="R173" s="183"/>
      <c r="S173" s="184"/>
      <c r="T173" s="180"/>
      <c r="U173" s="185"/>
    </row>
    <row r="174" spans="1:21" s="117" customFormat="1" ht="23.25" customHeight="1" x14ac:dyDescent="0.15">
      <c r="A174" s="186">
        <v>8</v>
      </c>
      <c r="B174" s="178"/>
      <c r="C174" s="178">
        <v>0.25555555555555559</v>
      </c>
      <c r="D174" s="178">
        <v>0.32638888888888862</v>
      </c>
      <c r="E174" s="178">
        <v>0.38680555555555513</v>
      </c>
      <c r="F174" s="178">
        <v>0.49444444444444358</v>
      </c>
      <c r="G174" s="178">
        <v>0.55694444444444346</v>
      </c>
      <c r="H174" s="178">
        <v>0.65069444444444302</v>
      </c>
      <c r="I174" s="178">
        <v>0.71597222222222068</v>
      </c>
      <c r="J174" s="178">
        <v>0.80833333333333135</v>
      </c>
      <c r="K174" s="178">
        <v>0.86805555555555347</v>
      </c>
      <c r="L174" s="178">
        <v>0.93611111111110867</v>
      </c>
      <c r="M174" s="180"/>
      <c r="N174" s="188"/>
      <c r="O174" s="182"/>
      <c r="P174" s="182"/>
      <c r="Q174" s="182"/>
      <c r="R174" s="183"/>
      <c r="S174" s="184"/>
      <c r="T174" s="180"/>
      <c r="U174" s="185"/>
    </row>
    <row r="175" spans="1:21" s="117" customFormat="1" ht="23.25" customHeight="1" x14ac:dyDescent="0.15">
      <c r="A175" s="177">
        <v>9</v>
      </c>
      <c r="B175" s="178"/>
      <c r="C175" s="178">
        <v>0.26041666666666669</v>
      </c>
      <c r="D175" s="178">
        <v>0.33124999999999971</v>
      </c>
      <c r="E175" s="178">
        <v>0.39166666666666622</v>
      </c>
      <c r="F175" s="178">
        <v>0.49930555555555467</v>
      </c>
      <c r="G175" s="178">
        <v>0.562499999999999</v>
      </c>
      <c r="H175" s="178">
        <v>0.65486111111110967</v>
      </c>
      <c r="I175" s="178">
        <v>0.72083333333333177</v>
      </c>
      <c r="J175" s="178">
        <v>0.81388888888888689</v>
      </c>
      <c r="K175" s="178">
        <v>0.87291666666666456</v>
      </c>
      <c r="L175" s="178">
        <v>0.94097222222221977</v>
      </c>
      <c r="M175" s="180"/>
      <c r="N175" s="189"/>
      <c r="O175" s="182"/>
      <c r="P175" s="182"/>
      <c r="Q175" s="182"/>
      <c r="R175" s="183"/>
      <c r="S175" s="184"/>
      <c r="T175" s="180"/>
      <c r="U175" s="185"/>
    </row>
    <row r="176" spans="1:21" s="117" customFormat="1" ht="23.25" customHeight="1" x14ac:dyDescent="0.15">
      <c r="A176" s="186">
        <v>10</v>
      </c>
      <c r="B176" s="178"/>
      <c r="C176" s="178">
        <v>0.26527777777777778</v>
      </c>
      <c r="D176" s="178">
        <v>0.33611111111111081</v>
      </c>
      <c r="E176" s="178">
        <v>0.39583333333333287</v>
      </c>
      <c r="F176" s="178">
        <v>0.50347222222222132</v>
      </c>
      <c r="G176" s="178">
        <v>0.56805555555555454</v>
      </c>
      <c r="H176" s="178">
        <v>0.65972222222222077</v>
      </c>
      <c r="I176" s="178">
        <v>0.72638888888888731</v>
      </c>
      <c r="J176" s="178">
        <v>0.81874999999999798</v>
      </c>
      <c r="K176" s="178">
        <v>0.87777777777777566</v>
      </c>
      <c r="L176" s="178"/>
      <c r="M176" s="180"/>
      <c r="N176" s="189"/>
      <c r="O176" s="182"/>
      <c r="P176" s="182"/>
      <c r="Q176" s="182"/>
      <c r="R176" s="183"/>
      <c r="S176" s="184"/>
      <c r="T176" s="180"/>
      <c r="U176" s="185"/>
    </row>
    <row r="177" spans="1:21" s="117" customFormat="1" ht="23.25" customHeight="1" x14ac:dyDescent="0.15">
      <c r="A177" s="177">
        <v>11</v>
      </c>
      <c r="B177" s="178"/>
      <c r="C177" s="178">
        <v>0.27013888888888887</v>
      </c>
      <c r="D177" s="178">
        <v>0.3409722222222219</v>
      </c>
      <c r="E177" s="178">
        <v>0.39999999999999952</v>
      </c>
      <c r="F177" s="178">
        <v>0.50833333333333242</v>
      </c>
      <c r="G177" s="178">
        <v>0.57361111111111007</v>
      </c>
      <c r="H177" s="178">
        <v>0.66458333333333186</v>
      </c>
      <c r="I177" s="178">
        <v>0.7312499999999984</v>
      </c>
      <c r="J177" s="178">
        <v>0.82361111111110907</v>
      </c>
      <c r="K177" s="178">
        <v>0.88263888888888675</v>
      </c>
      <c r="L177" s="178"/>
      <c r="M177" s="180"/>
      <c r="N177" s="189"/>
      <c r="O177" s="182"/>
      <c r="P177" s="182"/>
      <c r="Q177" s="182"/>
      <c r="R177" s="183"/>
      <c r="S177" s="184"/>
      <c r="T177" s="180"/>
      <c r="U177" s="185"/>
    </row>
    <row r="178" spans="1:21" s="117" customFormat="1" ht="23.25" customHeight="1" x14ac:dyDescent="0.15">
      <c r="A178" s="186">
        <v>12</v>
      </c>
      <c r="B178" s="178"/>
      <c r="C178" s="178">
        <v>0.27499999999999997</v>
      </c>
      <c r="D178" s="178">
        <v>0.34583333333333299</v>
      </c>
      <c r="E178" s="178">
        <v>0.40486111111111062</v>
      </c>
      <c r="F178" s="178">
        <v>0.51319444444444351</v>
      </c>
      <c r="G178" s="178">
        <v>0.57916666666666561</v>
      </c>
      <c r="H178" s="178">
        <v>0.66944444444444295</v>
      </c>
      <c r="I178" s="178">
        <v>0.7361111111111095</v>
      </c>
      <c r="J178" s="178">
        <v>0.82777777777777573</v>
      </c>
      <c r="K178" s="178">
        <v>0.88749999999999785</v>
      </c>
      <c r="L178" s="178"/>
      <c r="M178" s="180"/>
      <c r="N178" s="189"/>
      <c r="O178" s="182"/>
      <c r="P178" s="182"/>
      <c r="Q178" s="182"/>
      <c r="R178" s="183"/>
      <c r="S178" s="184"/>
      <c r="T178" s="180"/>
      <c r="U178" s="185"/>
    </row>
    <row r="179" spans="1:21" s="117" customFormat="1" ht="23.25" customHeight="1" x14ac:dyDescent="0.15">
      <c r="A179" s="177">
        <v>13</v>
      </c>
      <c r="B179" s="178"/>
      <c r="C179" s="178">
        <v>0.27986111111111106</v>
      </c>
      <c r="D179" s="178">
        <v>0.35069444444444409</v>
      </c>
      <c r="E179" s="178">
        <v>0.40972222222222171</v>
      </c>
      <c r="F179" s="178">
        <v>0.5180555555555546</v>
      </c>
      <c r="G179" s="178">
        <v>0.58472222222222114</v>
      </c>
      <c r="H179" s="178">
        <v>0.67430555555555405</v>
      </c>
      <c r="I179" s="178">
        <v>0.74097222222222059</v>
      </c>
      <c r="J179" s="178">
        <v>0.83194444444444238</v>
      </c>
      <c r="K179" s="178">
        <v>0.89236111111110894</v>
      </c>
      <c r="L179" s="178"/>
      <c r="M179" s="180"/>
      <c r="N179" s="189"/>
      <c r="O179" s="182"/>
      <c r="P179" s="182"/>
      <c r="Q179" s="182"/>
      <c r="R179" s="183"/>
      <c r="S179" s="184"/>
      <c r="T179" s="180"/>
      <c r="U179" s="185"/>
    </row>
    <row r="180" spans="1:21" s="117" customFormat="1" ht="23.25" customHeight="1" x14ac:dyDescent="0.15">
      <c r="A180" s="186">
        <v>14</v>
      </c>
      <c r="B180" s="178"/>
      <c r="C180" s="178">
        <v>0.28472222222222215</v>
      </c>
      <c r="D180" s="178">
        <v>0.35555555555555518</v>
      </c>
      <c r="E180" s="178">
        <v>0.4145833333333328</v>
      </c>
      <c r="F180" s="178">
        <v>0.5229166666666657</v>
      </c>
      <c r="G180" s="178">
        <v>0.59097222222222112</v>
      </c>
      <c r="H180" s="178">
        <v>0.67916666666666514</v>
      </c>
      <c r="I180" s="178">
        <v>0.74583333333333168</v>
      </c>
      <c r="J180" s="178">
        <v>0.83611111111110903</v>
      </c>
      <c r="K180" s="178">
        <v>0.89722222222222003</v>
      </c>
      <c r="L180" s="178"/>
      <c r="M180" s="180"/>
      <c r="N180" s="189"/>
      <c r="O180" s="182"/>
      <c r="P180" s="182"/>
      <c r="Q180" s="182"/>
      <c r="R180" s="183"/>
      <c r="S180" s="184"/>
      <c r="T180" s="180"/>
      <c r="U180" s="185"/>
    </row>
    <row r="181" spans="1:21" s="117" customFormat="1" ht="23.25" customHeight="1" x14ac:dyDescent="0.15">
      <c r="A181" s="177">
        <v>15</v>
      </c>
      <c r="B181" s="178"/>
      <c r="C181" s="178">
        <v>0.28958333333333325</v>
      </c>
      <c r="D181" s="178">
        <v>0.36041666666666627</v>
      </c>
      <c r="E181" s="178">
        <v>0.4194444444444439</v>
      </c>
      <c r="F181" s="178">
        <v>0.52777777777777679</v>
      </c>
      <c r="G181" s="178">
        <v>0.5972222222222211</v>
      </c>
      <c r="H181" s="178">
        <v>0.68402777777777624</v>
      </c>
      <c r="I181" s="178">
        <v>0.75138888888888722</v>
      </c>
      <c r="J181" s="178">
        <v>0.84027777777777568</v>
      </c>
      <c r="K181" s="178">
        <v>0.90208333333333113</v>
      </c>
      <c r="L181" s="178"/>
      <c r="M181" s="180"/>
      <c r="N181" s="189"/>
      <c r="O181" s="182"/>
      <c r="P181" s="182"/>
      <c r="Q181" s="182"/>
      <c r="R181" s="183"/>
      <c r="S181" s="184"/>
      <c r="T181" s="180"/>
      <c r="U181" s="185"/>
    </row>
    <row r="182" spans="1:21" s="117" customFormat="1" ht="23.25" customHeight="1" x14ac:dyDescent="0.15">
      <c r="A182" s="186">
        <v>16</v>
      </c>
      <c r="B182" s="179" t="s">
        <v>64</v>
      </c>
      <c r="C182" s="178">
        <v>0.2937499999999999</v>
      </c>
      <c r="D182" s="178">
        <v>0.36527777777777737</v>
      </c>
      <c r="E182" s="178">
        <v>0.42430555555555499</v>
      </c>
      <c r="F182" s="178">
        <v>0.53263888888888788</v>
      </c>
      <c r="G182" s="190"/>
      <c r="H182" s="178"/>
      <c r="I182" s="190"/>
      <c r="J182" s="178"/>
      <c r="K182" s="190"/>
      <c r="L182" s="178"/>
      <c r="M182" s="180"/>
      <c r="N182" s="189"/>
      <c r="O182" s="182"/>
      <c r="P182" s="182"/>
      <c r="Q182" s="182"/>
      <c r="R182" s="183"/>
      <c r="S182" s="184"/>
      <c r="T182" s="180"/>
      <c r="U182" s="185"/>
    </row>
    <row r="183" spans="1:21" s="117" customFormat="1" ht="23.25" customHeight="1" x14ac:dyDescent="0.15">
      <c r="A183" s="177">
        <v>17</v>
      </c>
      <c r="B183" s="178">
        <v>0.23611111111111113</v>
      </c>
      <c r="C183" s="178">
        <v>0.29791666666666655</v>
      </c>
      <c r="D183" s="178">
        <v>0.37013888888888846</v>
      </c>
      <c r="E183" s="178">
        <v>0.42916666666666609</v>
      </c>
      <c r="F183" s="178">
        <v>0.53749999999999898</v>
      </c>
      <c r="G183" s="178"/>
      <c r="H183" s="178"/>
      <c r="I183" s="178"/>
      <c r="J183" s="178"/>
      <c r="K183" s="178"/>
      <c r="L183" s="178"/>
      <c r="M183" s="180"/>
      <c r="N183" s="189"/>
      <c r="O183" s="182"/>
      <c r="P183" s="182"/>
      <c r="Q183" s="182"/>
      <c r="R183" s="183"/>
      <c r="S183" s="184"/>
      <c r="T183" s="180"/>
      <c r="U183" s="185"/>
    </row>
    <row r="184" spans="1:21" s="117" customFormat="1" ht="23.25" customHeight="1" x14ac:dyDescent="0.15">
      <c r="A184" s="186">
        <v>18</v>
      </c>
      <c r="B184" s="178">
        <v>0.23958333333333334</v>
      </c>
      <c r="C184" s="178">
        <v>0.3020833333333332</v>
      </c>
      <c r="D184" s="178">
        <v>0.375694444444444</v>
      </c>
      <c r="E184" s="178">
        <v>0.43472222222222162</v>
      </c>
      <c r="F184" s="178">
        <v>0.54305555555555451</v>
      </c>
      <c r="G184" s="178">
        <v>0.60347222222222108</v>
      </c>
      <c r="H184" s="178">
        <v>0.69027777777777621</v>
      </c>
      <c r="I184" s="178">
        <v>0.7576388888888872</v>
      </c>
      <c r="J184" s="178">
        <v>0.84444444444444233</v>
      </c>
      <c r="K184" s="178">
        <v>0.90694444444444222</v>
      </c>
      <c r="L184" s="178"/>
      <c r="M184" s="180"/>
      <c r="N184" s="189"/>
      <c r="O184" s="182"/>
      <c r="P184" s="182"/>
      <c r="Q184" s="182"/>
      <c r="R184" s="183"/>
      <c r="S184" s="184"/>
      <c r="T184" s="180"/>
      <c r="U184" s="185"/>
    </row>
    <row r="185" spans="1:21" s="117" customFormat="1" ht="23.25" customHeight="1" x14ac:dyDescent="0.15">
      <c r="A185" s="177">
        <v>19</v>
      </c>
      <c r="B185" s="178">
        <v>0.24305555555555555</v>
      </c>
      <c r="C185" s="191">
        <v>0.30555555555555541</v>
      </c>
      <c r="D185" s="178">
        <v>0.38124999999999953</v>
      </c>
      <c r="E185" s="178">
        <v>0.44027777777777716</v>
      </c>
      <c r="F185" s="178">
        <v>0.54861111111111005</v>
      </c>
      <c r="G185" s="178">
        <v>0.60972222222222106</v>
      </c>
      <c r="H185" s="178">
        <v>0.69652777777777619</v>
      </c>
      <c r="I185" s="178">
        <v>0.76388888888888717</v>
      </c>
      <c r="J185" s="178">
        <v>0.84791666666666454</v>
      </c>
      <c r="K185" s="178">
        <v>0.91180555555555332</v>
      </c>
      <c r="L185" s="178"/>
      <c r="M185" s="180"/>
      <c r="N185" s="189"/>
      <c r="O185" s="182"/>
      <c r="P185" s="182"/>
      <c r="Q185" s="182"/>
      <c r="R185" s="183"/>
      <c r="S185" s="184"/>
      <c r="T185" s="180"/>
      <c r="U185" s="185"/>
    </row>
    <row r="186" spans="1:21" s="117" customFormat="1" ht="23.25" customHeight="1" x14ac:dyDescent="0.15">
      <c r="A186" s="186">
        <v>20</v>
      </c>
      <c r="B186" s="178">
        <v>0.24722222222222223</v>
      </c>
      <c r="C186" s="191">
        <v>0.30833333333333318</v>
      </c>
      <c r="D186" s="178">
        <v>0.38680555555555507</v>
      </c>
      <c r="E186" s="178">
        <v>0.44583333333333269</v>
      </c>
      <c r="F186" s="178">
        <v>0.55416666666666559</v>
      </c>
      <c r="G186" s="178">
        <v>0.61597222222222103</v>
      </c>
      <c r="H186" s="178">
        <v>0.70277777777777617</v>
      </c>
      <c r="I186" s="178">
        <v>0.77013888888888715</v>
      </c>
      <c r="J186" s="178">
        <v>0.85138888888888675</v>
      </c>
      <c r="K186" s="178">
        <v>0.91666666666666441</v>
      </c>
      <c r="L186" s="178"/>
      <c r="M186" s="180"/>
      <c r="N186" s="189"/>
      <c r="O186" s="182"/>
      <c r="P186" s="182"/>
      <c r="Q186" s="182"/>
      <c r="R186" s="110"/>
      <c r="S186" s="184"/>
      <c r="T186" s="180"/>
      <c r="U186" s="185"/>
    </row>
    <row r="187" spans="1:21" s="117" customFormat="1" ht="23.25" customHeight="1" x14ac:dyDescent="0.15">
      <c r="A187" s="177">
        <v>21</v>
      </c>
      <c r="B187" s="178">
        <v>0.25138888888888888</v>
      </c>
      <c r="C187" s="191">
        <v>0.31111111111111095</v>
      </c>
      <c r="D187" s="178">
        <v>0.39236111111111061</v>
      </c>
      <c r="E187" s="178">
        <v>0.45138888888888823</v>
      </c>
      <c r="F187" s="178">
        <v>0.55972222222222112</v>
      </c>
      <c r="G187" s="178">
        <v>0.62152777777777657</v>
      </c>
      <c r="H187" s="178">
        <v>0.70902777777777615</v>
      </c>
      <c r="I187" s="178">
        <v>0.77638888888888713</v>
      </c>
      <c r="J187" s="178">
        <v>0.85486111111110896</v>
      </c>
      <c r="K187" s="178">
        <v>0.9215277777777755</v>
      </c>
      <c r="L187" s="178"/>
      <c r="M187" s="180"/>
      <c r="N187" s="192"/>
      <c r="O187" s="182"/>
      <c r="P187" s="182"/>
      <c r="Q187" s="182"/>
      <c r="R187" s="110"/>
      <c r="S187" s="184"/>
      <c r="T187" s="180"/>
      <c r="U187" s="185"/>
    </row>
    <row r="188" spans="1:21" s="117" customFormat="1" ht="23.25" customHeight="1" x14ac:dyDescent="0.15">
      <c r="A188" s="186">
        <v>22</v>
      </c>
      <c r="B188" s="178">
        <v>0.25555555555555554</v>
      </c>
      <c r="C188" s="191">
        <v>0.31388888888888872</v>
      </c>
      <c r="D188" s="178">
        <v>0.39791666666666614</v>
      </c>
      <c r="E188" s="178">
        <v>0.45694444444444376</v>
      </c>
      <c r="F188" s="178">
        <v>0.56527777777777666</v>
      </c>
      <c r="G188" s="178">
        <v>0.6270833333333321</v>
      </c>
      <c r="H188" s="178">
        <v>0.71458333333333168</v>
      </c>
      <c r="I188" s="178">
        <v>0.78194444444444267</v>
      </c>
      <c r="J188" s="178">
        <v>0.85833333333333117</v>
      </c>
      <c r="K188" s="178">
        <v>0.9263888888888866</v>
      </c>
      <c r="L188" s="178"/>
      <c r="M188" s="180"/>
      <c r="N188" s="192"/>
      <c r="O188" s="182"/>
      <c r="P188" s="182"/>
      <c r="Q188" s="182"/>
      <c r="R188" s="110"/>
      <c r="S188" s="193"/>
      <c r="T188" s="180"/>
      <c r="U188" s="185"/>
    </row>
    <row r="189" spans="1:21" s="117" customFormat="1" ht="23.25" customHeight="1" x14ac:dyDescent="0.15">
      <c r="A189" s="177">
        <v>23</v>
      </c>
      <c r="B189" s="178">
        <v>0.25902777777777775</v>
      </c>
      <c r="C189" s="191">
        <v>0.31666666666666649</v>
      </c>
      <c r="D189" s="178">
        <v>0.40347222222222168</v>
      </c>
      <c r="E189" s="178">
        <v>0.4624999999999993</v>
      </c>
      <c r="F189" s="178">
        <v>0.57083333333333219</v>
      </c>
      <c r="G189" s="178">
        <v>0.63263888888888764</v>
      </c>
      <c r="H189" s="178">
        <v>0.72013888888888722</v>
      </c>
      <c r="I189" s="178">
        <v>0.7874999999999982</v>
      </c>
      <c r="J189" s="178">
        <v>0.86180555555555338</v>
      </c>
      <c r="K189" s="178">
        <v>0.93124999999999769</v>
      </c>
      <c r="L189" s="178"/>
      <c r="M189" s="180"/>
      <c r="N189" s="192"/>
      <c r="O189" s="193"/>
      <c r="P189" s="193"/>
      <c r="Q189" s="193"/>
      <c r="R189" s="193"/>
      <c r="S189" s="193"/>
      <c r="T189" s="180"/>
      <c r="U189" s="185"/>
    </row>
    <row r="190" spans="1:21" s="117" customFormat="1" ht="23.25" customHeight="1" x14ac:dyDescent="0.15">
      <c r="A190" s="186">
        <v>24</v>
      </c>
      <c r="B190" s="178">
        <v>0.26249999999999996</v>
      </c>
      <c r="C190" s="191">
        <v>0.31944444444444425</v>
      </c>
      <c r="D190" s="178">
        <v>0.40902777777777721</v>
      </c>
      <c r="E190" s="178">
        <v>0.46805555555555484</v>
      </c>
      <c r="F190" s="178">
        <v>0.57638888888888773</v>
      </c>
      <c r="G190" s="178">
        <v>0.63819444444444318</v>
      </c>
      <c r="H190" s="178">
        <v>0.72569444444444275</v>
      </c>
      <c r="I190" s="178">
        <v>0.79305555555555374</v>
      </c>
      <c r="J190" s="178">
        <v>0.86527777777777559</v>
      </c>
      <c r="K190" s="178">
        <v>0.93611111111110878</v>
      </c>
      <c r="L190" s="178"/>
      <c r="M190" s="180"/>
      <c r="N190" s="192"/>
      <c r="O190" s="193"/>
      <c r="P190" s="193"/>
      <c r="Q190" s="193"/>
      <c r="R190" s="193"/>
      <c r="S190" s="193"/>
      <c r="T190" s="180"/>
      <c r="U190" s="185"/>
    </row>
    <row r="191" spans="1:21" s="117" customFormat="1" ht="23.25" customHeight="1" x14ac:dyDescent="0.15">
      <c r="A191" s="177">
        <v>25</v>
      </c>
      <c r="B191" s="178">
        <v>0.26597222222222217</v>
      </c>
      <c r="C191" s="191">
        <v>0.32291666666666646</v>
      </c>
      <c r="D191" s="178">
        <v>0.41458333333333275</v>
      </c>
      <c r="E191" s="178">
        <v>0.47361111111111037</v>
      </c>
      <c r="F191" s="178">
        <v>0.58194444444444327</v>
      </c>
      <c r="G191" s="178">
        <v>0.64374999999999871</v>
      </c>
      <c r="H191" s="178">
        <v>0.73124999999999829</v>
      </c>
      <c r="I191" s="178">
        <v>0.79861111111110927</v>
      </c>
      <c r="J191" s="178">
        <v>0.8687499999999978</v>
      </c>
      <c r="K191" s="178">
        <v>0.94097222222221988</v>
      </c>
      <c r="L191" s="178"/>
      <c r="M191" s="180"/>
      <c r="N191" s="192"/>
      <c r="O191" s="193"/>
      <c r="P191" s="193"/>
      <c r="Q191" s="193"/>
      <c r="R191" s="193"/>
      <c r="S191" s="193"/>
      <c r="T191" s="180"/>
      <c r="U191" s="185"/>
    </row>
    <row r="192" spans="1:21" s="117" customFormat="1" ht="23.25" customHeight="1" x14ac:dyDescent="0.15">
      <c r="A192" s="186">
        <v>26</v>
      </c>
      <c r="B192" s="178">
        <v>0.26944444444444438</v>
      </c>
      <c r="C192" s="191">
        <v>0.32638888888888867</v>
      </c>
      <c r="D192" s="178">
        <v>0.42013888888888828</v>
      </c>
      <c r="E192" s="178">
        <v>0.47916666666666591</v>
      </c>
      <c r="F192" s="178">
        <v>0.58819444444444324</v>
      </c>
      <c r="G192" s="178">
        <v>0.64930555555555425</v>
      </c>
      <c r="H192" s="178">
        <v>0.73680555555555383</v>
      </c>
      <c r="I192" s="178">
        <v>0.80416666666666481</v>
      </c>
      <c r="J192" s="178">
        <v>0.87291666666666445</v>
      </c>
      <c r="K192" s="178"/>
      <c r="L192" s="194"/>
      <c r="M192" s="195"/>
      <c r="N192" s="192"/>
      <c r="O192" s="193"/>
      <c r="P192" s="193"/>
      <c r="Q192" s="193"/>
      <c r="R192" s="193"/>
      <c r="S192" s="193"/>
      <c r="T192" s="180"/>
      <c r="U192" s="185"/>
    </row>
    <row r="193" spans="1:21" s="117" customFormat="1" ht="23.25" customHeight="1" x14ac:dyDescent="0.15">
      <c r="A193" s="177">
        <v>27</v>
      </c>
      <c r="B193" s="178">
        <v>0.27291666666666659</v>
      </c>
      <c r="C193" s="191">
        <v>0.32986111111111088</v>
      </c>
      <c r="D193" s="178">
        <v>0.42569444444444382</v>
      </c>
      <c r="E193" s="178">
        <v>0.48472222222222144</v>
      </c>
      <c r="F193" s="178">
        <v>0.59374999999999878</v>
      </c>
      <c r="G193" s="194">
        <v>0.65486111111110978</v>
      </c>
      <c r="H193" s="194">
        <v>0.74236111111110936</v>
      </c>
      <c r="I193" s="194">
        <v>0.8090277777777759</v>
      </c>
      <c r="J193" s="194">
        <v>0.87777777777777555</v>
      </c>
      <c r="K193" s="194"/>
      <c r="L193" s="194"/>
      <c r="M193" s="195"/>
      <c r="N193" s="192"/>
      <c r="O193" s="193"/>
      <c r="P193" s="193"/>
      <c r="Q193" s="193"/>
      <c r="R193" s="193"/>
      <c r="S193" s="193"/>
      <c r="T193" s="180"/>
      <c r="U193" s="185"/>
    </row>
    <row r="194" spans="1:21" s="117" customFormat="1" ht="23.25" customHeight="1" x14ac:dyDescent="0.15">
      <c r="A194" s="186">
        <v>28</v>
      </c>
      <c r="B194" s="178">
        <v>0.2763888888888888</v>
      </c>
      <c r="C194" s="191">
        <v>0.33333333333333309</v>
      </c>
      <c r="D194" s="178">
        <v>0.43055555555555491</v>
      </c>
      <c r="E194" s="178">
        <v>0.48958333333333254</v>
      </c>
      <c r="F194" s="178">
        <v>0.59930555555555431</v>
      </c>
      <c r="G194" s="178">
        <v>0.66041666666666532</v>
      </c>
      <c r="H194" s="178">
        <v>0.7479166666666649</v>
      </c>
      <c r="I194" s="178">
        <v>0.81458333333333144</v>
      </c>
      <c r="J194" s="178">
        <v>0.88263888888888664</v>
      </c>
      <c r="K194" s="178"/>
      <c r="L194" s="194"/>
      <c r="M194" s="195"/>
      <c r="N194" s="192"/>
      <c r="O194" s="193"/>
      <c r="P194" s="193"/>
      <c r="Q194" s="193"/>
      <c r="R194" s="193"/>
      <c r="S194" s="193"/>
      <c r="T194" s="180"/>
      <c r="U194" s="185"/>
    </row>
    <row r="195" spans="1:21" s="117" customFormat="1" ht="23.25" customHeight="1" x14ac:dyDescent="0.15">
      <c r="A195" s="177">
        <v>29</v>
      </c>
      <c r="B195" s="178">
        <v>0.27986111111111101</v>
      </c>
      <c r="C195" s="191">
        <v>0.3368055555555553</v>
      </c>
      <c r="D195" s="178">
        <v>0.43611111111111045</v>
      </c>
      <c r="E195" s="178">
        <v>0.49513888888888807</v>
      </c>
      <c r="F195" s="178">
        <v>0.60486111111110985</v>
      </c>
      <c r="G195" s="178">
        <v>0.66597222222222086</v>
      </c>
      <c r="H195" s="178">
        <v>0.75347222222222043</v>
      </c>
      <c r="I195" s="178">
        <v>0.82013888888888697</v>
      </c>
      <c r="J195" s="178">
        <v>0.88749999999999774</v>
      </c>
      <c r="K195" s="178"/>
      <c r="L195" s="194"/>
      <c r="M195" s="195"/>
      <c r="N195" s="192"/>
      <c r="O195" s="193"/>
      <c r="P195" s="193"/>
      <c r="Q195" s="193"/>
      <c r="R195" s="193"/>
      <c r="S195" s="193"/>
      <c r="T195" s="180"/>
      <c r="U195" s="185"/>
    </row>
    <row r="196" spans="1:21" s="117" customFormat="1" ht="23.25" customHeight="1" x14ac:dyDescent="0.15">
      <c r="A196" s="186">
        <v>30</v>
      </c>
      <c r="B196" s="178">
        <v>0.28333333333333321</v>
      </c>
      <c r="C196" s="191">
        <v>0.34027777777777751</v>
      </c>
      <c r="D196" s="178">
        <v>0.44166666666666599</v>
      </c>
      <c r="E196" s="178">
        <v>0.50069444444444366</v>
      </c>
      <c r="F196" s="178">
        <v>0.61041666666666539</v>
      </c>
      <c r="G196" s="178">
        <v>0.67152777777777639</v>
      </c>
      <c r="H196" s="178">
        <v>0.75902777777777597</v>
      </c>
      <c r="I196" s="178">
        <v>0.82569444444444251</v>
      </c>
      <c r="J196" s="178">
        <v>0.89236111111110883</v>
      </c>
      <c r="K196" s="178"/>
      <c r="L196" s="194"/>
      <c r="M196" s="195"/>
      <c r="N196" s="192"/>
      <c r="O196" s="193"/>
      <c r="P196" s="193"/>
      <c r="Q196" s="193"/>
      <c r="R196" s="193"/>
      <c r="S196" s="193"/>
      <c r="T196" s="180"/>
      <c r="U196" s="185"/>
    </row>
    <row r="197" spans="1:21" s="117" customFormat="1" ht="23.25" customHeight="1" x14ac:dyDescent="0.15">
      <c r="A197" s="177">
        <v>31</v>
      </c>
      <c r="B197" s="178">
        <v>0.28680555555555542</v>
      </c>
      <c r="C197" s="191">
        <v>0.34374999999999972</v>
      </c>
      <c r="D197" s="178">
        <v>0.44722222222222152</v>
      </c>
      <c r="E197" s="178">
        <v>0.5062499999999992</v>
      </c>
      <c r="F197" s="178">
        <v>0.61597222222222092</v>
      </c>
      <c r="G197" s="194">
        <v>0.67777777777777637</v>
      </c>
      <c r="H197" s="194">
        <v>0.76527777777777595</v>
      </c>
      <c r="I197" s="194">
        <v>0.83124999999999805</v>
      </c>
      <c r="J197" s="194">
        <v>0.89722222222221992</v>
      </c>
      <c r="K197" s="194"/>
      <c r="L197" s="194"/>
      <c r="M197" s="195"/>
      <c r="N197" s="192"/>
      <c r="O197" s="193"/>
      <c r="P197" s="193"/>
      <c r="Q197" s="193"/>
      <c r="R197" s="193"/>
      <c r="S197" s="193"/>
      <c r="T197" s="180"/>
      <c r="U197" s="185"/>
    </row>
    <row r="198" spans="1:21" s="117" customFormat="1" ht="23.25" customHeight="1" x14ac:dyDescent="0.15">
      <c r="A198" s="186">
        <v>32</v>
      </c>
      <c r="B198" s="178">
        <v>0.29027777777777763</v>
      </c>
      <c r="C198" s="191">
        <v>0.34722222222222193</v>
      </c>
      <c r="D198" s="178">
        <v>0.45277777777777706</v>
      </c>
      <c r="E198" s="178">
        <v>0.51180555555555474</v>
      </c>
      <c r="F198" s="178">
        <v>0.62152777777777646</v>
      </c>
      <c r="G198" s="178">
        <v>0.68402777777777635</v>
      </c>
      <c r="H198" s="178">
        <v>0.77152777777777592</v>
      </c>
      <c r="I198" s="178">
        <v>0.83749999999999802</v>
      </c>
      <c r="J198" s="178">
        <v>0.90208333333333102</v>
      </c>
      <c r="K198" s="178"/>
      <c r="L198" s="194"/>
      <c r="M198" s="195"/>
      <c r="N198" s="196"/>
      <c r="O198" s="193"/>
      <c r="P198" s="193"/>
      <c r="Q198" s="193"/>
      <c r="R198" s="193"/>
      <c r="S198" s="193"/>
      <c r="T198" s="180"/>
      <c r="U198" s="185"/>
    </row>
    <row r="199" spans="1:21" s="117" customFormat="1" ht="23.25" customHeight="1" thickBot="1" x14ac:dyDescent="0.2">
      <c r="A199" s="177">
        <v>33</v>
      </c>
      <c r="B199" s="197"/>
      <c r="C199" s="197"/>
      <c r="D199" s="197"/>
      <c r="E199" s="197"/>
      <c r="F199" s="197"/>
      <c r="G199" s="197"/>
      <c r="H199" s="197"/>
      <c r="I199" s="197"/>
      <c r="J199" s="197"/>
      <c r="K199" s="197"/>
      <c r="L199" s="198"/>
      <c r="M199" s="199"/>
      <c r="N199" s="200"/>
      <c r="O199" s="201"/>
      <c r="P199" s="201"/>
      <c r="Q199" s="201"/>
      <c r="R199" s="201"/>
      <c r="S199" s="201"/>
      <c r="T199" s="202"/>
      <c r="U199" s="203"/>
    </row>
    <row r="200" spans="1:21" s="117" customFormat="1" ht="20.100000000000001" customHeight="1" thickBot="1" x14ac:dyDescent="0.2">
      <c r="A200" s="405" t="s">
        <v>65</v>
      </c>
      <c r="B200" s="406"/>
      <c r="C200" s="407" t="s">
        <v>67</v>
      </c>
      <c r="D200" s="408"/>
      <c r="E200" s="408"/>
      <c r="F200" s="409"/>
      <c r="G200" s="204"/>
      <c r="H200" s="205"/>
      <c r="I200" s="205"/>
      <c r="J200" s="205"/>
      <c r="K200" s="205"/>
      <c r="L200" s="205"/>
      <c r="M200" s="205"/>
      <c r="N200" s="410"/>
      <c r="O200" s="410"/>
      <c r="P200" s="410"/>
      <c r="Q200" s="410"/>
      <c r="R200" s="410"/>
      <c r="S200" s="410"/>
      <c r="T200" s="410"/>
      <c r="U200" s="411"/>
    </row>
    <row r="201" spans="1:21" s="117" customFormat="1" ht="35.25" customHeight="1" thickBot="1" x14ac:dyDescent="0.2">
      <c r="A201" s="328" t="s">
        <v>68</v>
      </c>
      <c r="B201" s="329"/>
      <c r="C201" s="329"/>
      <c r="D201" s="329"/>
      <c r="E201" s="330"/>
      <c r="F201" s="117" t="s">
        <v>25</v>
      </c>
      <c r="G201" s="116"/>
      <c r="H201" s="331" t="s">
        <v>69</v>
      </c>
      <c r="I201" s="332"/>
      <c r="J201" s="332"/>
      <c r="K201" s="115" t="s">
        <v>47</v>
      </c>
      <c r="L201" s="333" t="s">
        <v>49</v>
      </c>
      <c r="M201" s="333"/>
      <c r="N201" s="334"/>
      <c r="O201" s="116"/>
      <c r="P201" s="114"/>
      <c r="Q201" s="114"/>
      <c r="R201" s="114"/>
      <c r="S201" s="116"/>
      <c r="T201" s="397" t="s">
        <v>70</v>
      </c>
      <c r="U201" s="398"/>
    </row>
    <row r="202" spans="1:21" s="117" customFormat="1" ht="6.75" customHeight="1" thickBot="1" x14ac:dyDescent="0.2">
      <c r="A202" s="113"/>
      <c r="U202" s="112"/>
    </row>
    <row r="203" spans="1:21" s="117" customFormat="1" ht="21.95" customHeight="1" thickBot="1" x14ac:dyDescent="0.2">
      <c r="A203" s="337" t="s">
        <v>71</v>
      </c>
      <c r="B203" s="399"/>
      <c r="C203" s="400" t="s">
        <v>52</v>
      </c>
      <c r="D203" s="339"/>
      <c r="E203" s="338"/>
      <c r="F203" s="401" t="s">
        <v>72</v>
      </c>
      <c r="G203" s="402"/>
      <c r="H203" s="402"/>
      <c r="I203" s="402"/>
      <c r="J203" s="402"/>
      <c r="N203" s="340" t="s">
        <v>73</v>
      </c>
      <c r="O203" s="341"/>
      <c r="P203" s="414">
        <f>Z201</f>
        <v>0</v>
      </c>
      <c r="Q203" s="415"/>
      <c r="S203" s="111" t="s">
        <v>54</v>
      </c>
      <c r="T203" s="344">
        <v>5.6944444444444443E-2</v>
      </c>
      <c r="U203" s="345"/>
    </row>
    <row r="204" spans="1:21" s="117" customFormat="1" ht="7.5" customHeight="1" thickBot="1" x14ac:dyDescent="0.2">
      <c r="A204" s="113"/>
      <c r="U204" s="112"/>
    </row>
    <row r="205" spans="1:21" s="117" customFormat="1" ht="20.100000000000001" customHeight="1" x14ac:dyDescent="0.15">
      <c r="A205" s="326" t="s">
        <v>74</v>
      </c>
      <c r="B205" s="319">
        <v>1</v>
      </c>
      <c r="C205" s="320"/>
      <c r="D205" s="319">
        <v>2</v>
      </c>
      <c r="E205" s="320"/>
      <c r="F205" s="319">
        <v>3</v>
      </c>
      <c r="G205" s="320"/>
      <c r="H205" s="319">
        <v>4</v>
      </c>
      <c r="I205" s="320"/>
      <c r="J205" s="319">
        <v>5</v>
      </c>
      <c r="K205" s="320"/>
      <c r="L205" s="319">
        <v>6</v>
      </c>
      <c r="M205" s="320"/>
      <c r="N205" s="319">
        <v>7</v>
      </c>
      <c r="O205" s="320"/>
      <c r="P205" s="319">
        <v>8</v>
      </c>
      <c r="Q205" s="320"/>
      <c r="R205" s="319">
        <v>9</v>
      </c>
      <c r="S205" s="320"/>
      <c r="T205" s="319">
        <v>10</v>
      </c>
      <c r="U205" s="321"/>
    </row>
    <row r="206" spans="1:21" s="117" customFormat="1" ht="20.100000000000001" customHeight="1" x14ac:dyDescent="0.15">
      <c r="A206" s="327"/>
      <c r="B206" s="175" t="s">
        <v>46</v>
      </c>
      <c r="C206" s="175" t="s">
        <v>75</v>
      </c>
      <c r="D206" s="175" t="s">
        <v>46</v>
      </c>
      <c r="E206" s="175" t="s">
        <v>49</v>
      </c>
      <c r="F206" s="175" t="s">
        <v>46</v>
      </c>
      <c r="G206" s="175" t="s">
        <v>49</v>
      </c>
      <c r="H206" s="175" t="s">
        <v>69</v>
      </c>
      <c r="I206" s="175" t="s">
        <v>75</v>
      </c>
      <c r="J206" s="175" t="s">
        <v>76</v>
      </c>
      <c r="K206" s="175" t="s">
        <v>49</v>
      </c>
      <c r="L206" s="175" t="s">
        <v>69</v>
      </c>
      <c r="M206" s="175"/>
      <c r="N206" s="175"/>
      <c r="O206" s="175"/>
      <c r="P206" s="175"/>
      <c r="Q206" s="175"/>
      <c r="R206" s="175"/>
      <c r="S206" s="175"/>
      <c r="T206" s="175"/>
      <c r="U206" s="176"/>
    </row>
    <row r="207" spans="1:21" s="117" customFormat="1" ht="24.75" customHeight="1" x14ac:dyDescent="0.15">
      <c r="A207" s="206">
        <v>1</v>
      </c>
      <c r="B207" s="178"/>
      <c r="C207" s="179" t="s">
        <v>59</v>
      </c>
      <c r="D207" s="178">
        <v>0.30486111111111092</v>
      </c>
      <c r="E207" s="178">
        <v>0.36041666666666627</v>
      </c>
      <c r="F207" s="178">
        <v>0.47013888888888872</v>
      </c>
      <c r="G207" s="178">
        <v>0.52986111111111056</v>
      </c>
      <c r="H207" s="178">
        <v>0.63888888888888817</v>
      </c>
      <c r="I207" s="178">
        <v>0.69999999999999885</v>
      </c>
      <c r="J207" s="178">
        <v>0.7833333333333321</v>
      </c>
      <c r="K207" s="178">
        <v>0.83958333333333168</v>
      </c>
      <c r="L207" s="178">
        <v>0.90972222222222054</v>
      </c>
      <c r="M207" s="195"/>
      <c r="N207" s="180"/>
      <c r="O207" s="195"/>
      <c r="P207" s="195"/>
      <c r="Q207" s="195"/>
      <c r="R207" s="207"/>
      <c r="S207" s="208"/>
      <c r="T207" s="180"/>
      <c r="U207" s="185"/>
    </row>
    <row r="208" spans="1:21" s="117" customFormat="1" ht="24.75" customHeight="1" x14ac:dyDescent="0.15">
      <c r="A208" s="206">
        <v>2</v>
      </c>
      <c r="B208" s="178"/>
      <c r="C208" s="179" t="s">
        <v>77</v>
      </c>
      <c r="D208" s="178">
        <v>0.31111111111111089</v>
      </c>
      <c r="E208" s="178">
        <v>0.36736111111111069</v>
      </c>
      <c r="F208" s="178">
        <v>0.47777777777777758</v>
      </c>
      <c r="G208" s="178">
        <v>0.53749999999999942</v>
      </c>
      <c r="H208" s="178">
        <v>0.64513888888888815</v>
      </c>
      <c r="I208" s="178">
        <v>0.70624999999999882</v>
      </c>
      <c r="J208" s="178">
        <v>0.78888888888888764</v>
      </c>
      <c r="K208" s="178">
        <v>0.84513888888888722</v>
      </c>
      <c r="L208" s="178">
        <v>0.91597222222222052</v>
      </c>
      <c r="M208" s="195"/>
      <c r="N208" s="180"/>
      <c r="O208" s="195"/>
      <c r="P208" s="195"/>
      <c r="Q208" s="195"/>
      <c r="R208" s="207"/>
      <c r="S208" s="208"/>
      <c r="T208" s="180"/>
      <c r="U208" s="185"/>
    </row>
    <row r="209" spans="1:21" s="117" customFormat="1" ht="24.75" customHeight="1" x14ac:dyDescent="0.15">
      <c r="A209" s="206">
        <v>3</v>
      </c>
      <c r="B209" s="178"/>
      <c r="C209" s="187" t="s">
        <v>61</v>
      </c>
      <c r="D209" s="178">
        <v>0.31736111111111087</v>
      </c>
      <c r="E209" s="178">
        <v>0.37361111111111067</v>
      </c>
      <c r="F209" s="178">
        <v>0.484722222222222</v>
      </c>
      <c r="G209" s="178">
        <v>0.54513888888888828</v>
      </c>
      <c r="H209" s="178">
        <v>0.65138888888888813</v>
      </c>
      <c r="I209" s="178">
        <v>0.7124999999999988</v>
      </c>
      <c r="J209" s="178">
        <v>0.79444444444444318</v>
      </c>
      <c r="K209" s="178">
        <v>0.85069444444444275</v>
      </c>
      <c r="L209" s="178">
        <v>0.9222222222222205</v>
      </c>
      <c r="M209" s="195"/>
      <c r="N209" s="180"/>
      <c r="O209" s="195"/>
      <c r="P209" s="195"/>
      <c r="Q209" s="195"/>
      <c r="R209" s="207"/>
      <c r="S209" s="208"/>
      <c r="T209" s="180"/>
      <c r="U209" s="185"/>
    </row>
    <row r="210" spans="1:21" s="117" customFormat="1" ht="24.75" customHeight="1" x14ac:dyDescent="0.15">
      <c r="A210" s="206">
        <v>4</v>
      </c>
      <c r="B210" s="178"/>
      <c r="C210" s="178">
        <v>0.23611111111111113</v>
      </c>
      <c r="D210" s="178">
        <v>0.32361111111111085</v>
      </c>
      <c r="E210" s="178">
        <v>0.38055555555555509</v>
      </c>
      <c r="F210" s="178">
        <v>0.49166666666666642</v>
      </c>
      <c r="G210" s="178">
        <v>0.55277777777777715</v>
      </c>
      <c r="H210" s="178">
        <v>0.65763888888888811</v>
      </c>
      <c r="I210" s="178">
        <v>0.71874999999999878</v>
      </c>
      <c r="J210" s="178">
        <v>0.79999999999999871</v>
      </c>
      <c r="K210" s="178">
        <v>0.85624999999999829</v>
      </c>
      <c r="L210" s="178">
        <v>0.92847222222222048</v>
      </c>
      <c r="M210" s="195"/>
      <c r="N210" s="180"/>
      <c r="O210" s="195"/>
      <c r="P210" s="195"/>
      <c r="Q210" s="195"/>
      <c r="R210" s="207"/>
      <c r="S210" s="208"/>
      <c r="T210" s="180"/>
      <c r="U210" s="185"/>
    </row>
    <row r="211" spans="1:21" s="117" customFormat="1" ht="24.75" customHeight="1" x14ac:dyDescent="0.15">
      <c r="A211" s="206">
        <v>5</v>
      </c>
      <c r="B211" s="178"/>
      <c r="C211" s="178">
        <v>0.24305555555555558</v>
      </c>
      <c r="D211" s="178">
        <v>0.32986111111111083</v>
      </c>
      <c r="E211" s="178">
        <v>0.38749999999999951</v>
      </c>
      <c r="F211" s="178">
        <v>0.49861111111111084</v>
      </c>
      <c r="G211" s="178">
        <v>0.55972222222222157</v>
      </c>
      <c r="H211" s="178">
        <v>0.66388888888888808</v>
      </c>
      <c r="I211" s="178">
        <v>0.72430555555555431</v>
      </c>
      <c r="J211" s="178">
        <v>0.80555555555555425</v>
      </c>
      <c r="K211" s="178">
        <v>0.86180555555555383</v>
      </c>
      <c r="L211" s="178">
        <v>0.93472222222222046</v>
      </c>
      <c r="M211" s="195"/>
      <c r="N211" s="180"/>
      <c r="O211" s="195"/>
      <c r="P211" s="195"/>
      <c r="Q211" s="195"/>
      <c r="R211" s="207"/>
      <c r="S211" s="208"/>
      <c r="T211" s="180"/>
      <c r="U211" s="185"/>
    </row>
    <row r="212" spans="1:21" s="117" customFormat="1" ht="24.75" customHeight="1" x14ac:dyDescent="0.15">
      <c r="A212" s="206">
        <v>6</v>
      </c>
      <c r="B212" s="178"/>
      <c r="C212" s="178">
        <v>0.25</v>
      </c>
      <c r="D212" s="178">
        <v>0.33680555555555525</v>
      </c>
      <c r="E212" s="178">
        <v>0.39444444444444393</v>
      </c>
      <c r="F212" s="178">
        <v>0.50555555555555531</v>
      </c>
      <c r="G212" s="178">
        <v>0.56666666666666599</v>
      </c>
      <c r="H212" s="178">
        <v>0.67013888888888806</v>
      </c>
      <c r="I212" s="178">
        <v>0.73055555555555429</v>
      </c>
      <c r="J212" s="178">
        <v>0.81111111111110978</v>
      </c>
      <c r="K212" s="178">
        <v>0.86666666666666492</v>
      </c>
      <c r="L212" s="178">
        <v>0.94097222222222043</v>
      </c>
      <c r="M212" s="195"/>
      <c r="N212" s="195"/>
      <c r="O212" s="195"/>
      <c r="P212" s="195"/>
      <c r="Q212" s="195"/>
      <c r="R212" s="207"/>
      <c r="S212" s="208"/>
      <c r="T212" s="180"/>
      <c r="U212" s="185"/>
    </row>
    <row r="213" spans="1:21" s="117" customFormat="1" ht="24.75" customHeight="1" x14ac:dyDescent="0.15">
      <c r="A213" s="206">
        <v>7</v>
      </c>
      <c r="B213" s="178"/>
      <c r="C213" s="178">
        <v>0.25694444444444442</v>
      </c>
      <c r="D213" s="178">
        <v>0.34374999999999967</v>
      </c>
      <c r="E213" s="178">
        <v>0.40138888888888835</v>
      </c>
      <c r="F213" s="178">
        <v>0.51249999999999973</v>
      </c>
      <c r="G213" s="178">
        <v>0.57361111111111041</v>
      </c>
      <c r="H213" s="178">
        <v>0.67638888888888804</v>
      </c>
      <c r="I213" s="178">
        <v>0.73680555555555427</v>
      </c>
      <c r="J213" s="178">
        <v>0.81666666666666532</v>
      </c>
      <c r="K213" s="178">
        <v>0.87222222222222046</v>
      </c>
      <c r="L213" s="178"/>
      <c r="M213" s="195"/>
      <c r="N213" s="180"/>
      <c r="O213" s="195"/>
      <c r="P213" s="195"/>
      <c r="Q213" s="195"/>
      <c r="R213" s="207"/>
      <c r="S213" s="208"/>
      <c r="T213" s="180"/>
      <c r="U213" s="185"/>
    </row>
    <row r="214" spans="1:21" s="117" customFormat="1" ht="24.75" customHeight="1" x14ac:dyDescent="0.15">
      <c r="A214" s="206">
        <v>8</v>
      </c>
      <c r="B214" s="178"/>
      <c r="C214" s="178">
        <v>0.26388888888888884</v>
      </c>
      <c r="D214" s="178">
        <v>0.35069444444444409</v>
      </c>
      <c r="E214" s="178">
        <v>0.40833333333333277</v>
      </c>
      <c r="F214" s="178">
        <v>0.51944444444444415</v>
      </c>
      <c r="G214" s="178">
        <v>0.58055555555555483</v>
      </c>
      <c r="H214" s="178">
        <v>0.68263888888888802</v>
      </c>
      <c r="I214" s="178">
        <v>0.74305555555555425</v>
      </c>
      <c r="J214" s="178">
        <v>0.82222222222222086</v>
      </c>
      <c r="K214" s="178">
        <v>0.87847222222222043</v>
      </c>
      <c r="L214" s="178"/>
      <c r="M214" s="195"/>
      <c r="N214" s="180"/>
      <c r="O214" s="195"/>
      <c r="P214" s="195"/>
      <c r="Q214" s="195"/>
      <c r="R214" s="207"/>
      <c r="S214" s="208"/>
      <c r="T214" s="180"/>
      <c r="U214" s="185"/>
    </row>
    <row r="215" spans="1:21" s="117" customFormat="1" ht="24.75" customHeight="1" x14ac:dyDescent="0.15">
      <c r="A215" s="206">
        <v>9</v>
      </c>
      <c r="B215" s="178"/>
      <c r="C215" s="178">
        <v>0.27013888888888882</v>
      </c>
      <c r="D215" s="178">
        <v>0.35763888888888851</v>
      </c>
      <c r="E215" s="178">
        <v>0.41527777777777719</v>
      </c>
      <c r="F215" s="178">
        <v>0.52638888888888857</v>
      </c>
      <c r="G215" s="178">
        <v>0.58819444444444369</v>
      </c>
      <c r="H215" s="178">
        <v>0.688888888888888</v>
      </c>
      <c r="I215" s="178">
        <v>0.74930555555555423</v>
      </c>
      <c r="J215" s="178">
        <v>0.82777777777777639</v>
      </c>
      <c r="K215" s="178">
        <v>0.88472222222222041</v>
      </c>
      <c r="L215" s="178"/>
      <c r="M215" s="195"/>
      <c r="N215" s="180"/>
      <c r="O215" s="195"/>
      <c r="P215" s="195"/>
      <c r="Q215" s="195"/>
      <c r="R215" s="207"/>
      <c r="S215" s="208"/>
      <c r="T215" s="180"/>
      <c r="U215" s="185"/>
    </row>
    <row r="216" spans="1:21" s="117" customFormat="1" ht="24.75" customHeight="1" x14ac:dyDescent="0.15">
      <c r="A216" s="206">
        <v>10</v>
      </c>
      <c r="B216" s="178"/>
      <c r="C216" s="178">
        <v>0.2763888888888888</v>
      </c>
      <c r="D216" s="178">
        <v>0.36458333333333293</v>
      </c>
      <c r="E216" s="178">
        <v>0.42291666666666605</v>
      </c>
      <c r="F216" s="178">
        <v>0.53402777777777743</v>
      </c>
      <c r="G216" s="178">
        <v>0.59583333333333255</v>
      </c>
      <c r="H216" s="178">
        <v>0.69513888888888797</v>
      </c>
      <c r="I216" s="178">
        <v>0.7555555555555542</v>
      </c>
      <c r="J216" s="178">
        <v>0.83333333333333193</v>
      </c>
      <c r="K216" s="178">
        <v>0.89097222222222039</v>
      </c>
      <c r="L216" s="178"/>
      <c r="M216" s="195"/>
      <c r="N216" s="180"/>
      <c r="O216" s="195"/>
      <c r="P216" s="195"/>
      <c r="Q216" s="195"/>
      <c r="R216" s="207"/>
      <c r="S216" s="208"/>
      <c r="T216" s="180"/>
      <c r="U216" s="185"/>
    </row>
    <row r="217" spans="1:21" s="117" customFormat="1" ht="24.75" customHeight="1" x14ac:dyDescent="0.15">
      <c r="A217" s="206">
        <v>11</v>
      </c>
      <c r="B217" s="178"/>
      <c r="C217" s="178">
        <v>0.28263888888888877</v>
      </c>
      <c r="D217" s="178">
        <v>0.37152777777777735</v>
      </c>
      <c r="E217" s="178">
        <v>0.43055555555555491</v>
      </c>
      <c r="F217" s="178">
        <v>0.5416666666666663</v>
      </c>
      <c r="G217" s="178">
        <v>0.60347222222222141</v>
      </c>
      <c r="H217" s="178">
        <v>0.70138888888888795</v>
      </c>
      <c r="I217" s="178">
        <v>0.76180555555555418</v>
      </c>
      <c r="J217" s="178">
        <v>0.83888888888888746</v>
      </c>
      <c r="K217" s="178">
        <v>0.89722222222222037</v>
      </c>
      <c r="L217" s="178"/>
      <c r="M217" s="195"/>
      <c r="N217" s="209"/>
      <c r="O217" s="195"/>
      <c r="P217" s="195"/>
      <c r="Q217" s="195"/>
      <c r="R217" s="207"/>
      <c r="S217" s="208"/>
      <c r="T217" s="180"/>
      <c r="U217" s="185"/>
    </row>
    <row r="218" spans="1:21" s="117" customFormat="1" ht="24.75" customHeight="1" x14ac:dyDescent="0.15">
      <c r="A218" s="206">
        <v>12</v>
      </c>
      <c r="B218" s="179" t="s">
        <v>63</v>
      </c>
      <c r="C218" s="178">
        <v>0.28819444444444431</v>
      </c>
      <c r="D218" s="178">
        <v>0.37847222222222177</v>
      </c>
      <c r="E218" s="178">
        <v>0.43819444444444378</v>
      </c>
      <c r="F218" s="178">
        <v>0.54930555555555516</v>
      </c>
      <c r="G218" s="178">
        <v>0.61111111111111027</v>
      </c>
      <c r="H218" s="178">
        <v>0.70833333333333237</v>
      </c>
      <c r="I218" s="178">
        <v>0.76805555555555416</v>
      </c>
      <c r="J218" s="178">
        <v>0.844444444444443</v>
      </c>
      <c r="K218" s="178">
        <v>0.90347222222222034</v>
      </c>
      <c r="L218" s="178"/>
      <c r="M218" s="195"/>
      <c r="N218" s="209"/>
      <c r="O218" s="195"/>
      <c r="P218" s="195"/>
      <c r="Q218" s="195"/>
      <c r="R218" s="207"/>
      <c r="S218" s="208"/>
      <c r="T218" s="180"/>
      <c r="U218" s="185"/>
    </row>
    <row r="219" spans="1:21" s="117" customFormat="1" ht="24.75" customHeight="1" x14ac:dyDescent="0.15">
      <c r="A219" s="206">
        <v>13</v>
      </c>
      <c r="B219" s="178">
        <v>0.23611111111111113</v>
      </c>
      <c r="C219" s="178">
        <v>0.29374999999999984</v>
      </c>
      <c r="D219" s="178">
        <v>0.38680555555555513</v>
      </c>
      <c r="E219" s="178">
        <v>0.44652777777777714</v>
      </c>
      <c r="F219" s="178">
        <v>0.55763888888888846</v>
      </c>
      <c r="G219" s="178">
        <v>0.61944444444444358</v>
      </c>
      <c r="H219" s="178">
        <v>0.71527777777777679</v>
      </c>
      <c r="I219" s="178">
        <v>0.77499999999999858</v>
      </c>
      <c r="J219" s="178">
        <v>0.84999999999999853</v>
      </c>
      <c r="K219" s="178">
        <v>0.90972222222222032</v>
      </c>
      <c r="L219" s="178"/>
      <c r="M219" s="195"/>
      <c r="N219" s="209"/>
      <c r="O219" s="195"/>
      <c r="P219" s="195"/>
      <c r="Q219" s="195"/>
      <c r="R219" s="207"/>
      <c r="S219" s="208"/>
      <c r="T219" s="180"/>
      <c r="U219" s="185"/>
    </row>
    <row r="220" spans="1:21" s="117" customFormat="1" ht="24.75" customHeight="1" x14ac:dyDescent="0.15">
      <c r="A220" s="206">
        <v>14</v>
      </c>
      <c r="B220" s="178">
        <v>0.24305555555555555</v>
      </c>
      <c r="C220" s="178">
        <v>0.29999999999999982</v>
      </c>
      <c r="D220" s="178">
        <v>0.39513888888888848</v>
      </c>
      <c r="E220" s="178">
        <v>0.45486111111111049</v>
      </c>
      <c r="F220" s="178">
        <v>0.56597222222222177</v>
      </c>
      <c r="G220" s="178">
        <v>0.62777777777777688</v>
      </c>
      <c r="H220" s="178">
        <v>0.72222222222222121</v>
      </c>
      <c r="I220" s="178">
        <v>0.781944444444443</v>
      </c>
      <c r="J220" s="178">
        <v>0.85555555555555407</v>
      </c>
      <c r="K220" s="178">
        <v>0.9159722222222203</v>
      </c>
      <c r="L220" s="178"/>
      <c r="M220" s="195"/>
      <c r="N220" s="209"/>
      <c r="O220" s="195"/>
      <c r="P220" s="195"/>
      <c r="Q220" s="195"/>
      <c r="R220" s="207"/>
      <c r="S220" s="208"/>
      <c r="T220" s="180"/>
      <c r="U220" s="185"/>
    </row>
    <row r="221" spans="1:21" s="117" customFormat="1" ht="24.75" customHeight="1" x14ac:dyDescent="0.15">
      <c r="A221" s="206">
        <v>15</v>
      </c>
      <c r="B221" s="178">
        <v>0.25</v>
      </c>
      <c r="C221" s="178">
        <v>0.3062499999999998</v>
      </c>
      <c r="D221" s="178">
        <v>0.40347222222222184</v>
      </c>
      <c r="E221" s="178">
        <v>0.46319444444444385</v>
      </c>
      <c r="F221" s="178">
        <v>0.57430555555555507</v>
      </c>
      <c r="G221" s="178">
        <v>0.63611111111111018</v>
      </c>
      <c r="H221" s="178">
        <v>0.72916666666666563</v>
      </c>
      <c r="I221" s="178">
        <v>0.78888888888888742</v>
      </c>
      <c r="J221" s="178">
        <v>0.86111111111110961</v>
      </c>
      <c r="K221" s="178">
        <v>0.92222222222222028</v>
      </c>
      <c r="L221" s="178"/>
      <c r="M221" s="195"/>
      <c r="N221" s="209"/>
      <c r="O221" s="195"/>
      <c r="P221" s="195"/>
      <c r="Q221" s="195"/>
      <c r="R221" s="207"/>
      <c r="S221" s="208"/>
      <c r="T221" s="180"/>
      <c r="U221" s="185"/>
    </row>
    <row r="222" spans="1:21" s="117" customFormat="1" ht="24.75" customHeight="1" x14ac:dyDescent="0.15">
      <c r="A222" s="206">
        <v>16</v>
      </c>
      <c r="B222" s="178">
        <v>0.25694444444444442</v>
      </c>
      <c r="C222" s="178">
        <v>0.31249999999999978</v>
      </c>
      <c r="D222" s="178">
        <v>0.4118055555555552</v>
      </c>
      <c r="E222" s="178">
        <v>0.47152777777777721</v>
      </c>
      <c r="F222" s="178">
        <v>0.58263888888888837</v>
      </c>
      <c r="G222" s="178">
        <v>0.64444444444444349</v>
      </c>
      <c r="H222" s="178">
        <v>0.73611111111111005</v>
      </c>
      <c r="I222" s="178">
        <v>0.7951388888888874</v>
      </c>
      <c r="J222" s="178">
        <v>0.86666666666666514</v>
      </c>
      <c r="K222" s="178">
        <v>0.92847222222222026</v>
      </c>
      <c r="L222" s="178"/>
      <c r="M222" s="195"/>
      <c r="N222" s="180"/>
      <c r="O222" s="195"/>
      <c r="P222" s="195"/>
      <c r="Q222" s="195"/>
      <c r="R222" s="207"/>
      <c r="S222" s="208"/>
      <c r="T222" s="180"/>
      <c r="U222" s="185"/>
    </row>
    <row r="223" spans="1:21" s="117" customFormat="1" ht="24.75" customHeight="1" x14ac:dyDescent="0.15">
      <c r="A223" s="206">
        <v>17</v>
      </c>
      <c r="B223" s="178">
        <v>0.26388888888888884</v>
      </c>
      <c r="C223" s="178">
        <v>0.3194444444444442</v>
      </c>
      <c r="D223" s="178">
        <v>0.42013888888888856</v>
      </c>
      <c r="E223" s="178">
        <v>0.47986111111111057</v>
      </c>
      <c r="F223" s="178">
        <v>0.59097222222222168</v>
      </c>
      <c r="G223" s="178">
        <v>0.65277777777777679</v>
      </c>
      <c r="H223" s="178">
        <v>0.74305555555555447</v>
      </c>
      <c r="I223" s="178">
        <v>0.80138888888888737</v>
      </c>
      <c r="J223" s="178">
        <v>0.87222222222222068</v>
      </c>
      <c r="K223" s="178">
        <v>0.93472222222222023</v>
      </c>
      <c r="L223" s="178"/>
      <c r="M223" s="195"/>
      <c r="N223" s="180"/>
      <c r="O223" s="195"/>
      <c r="P223" s="195"/>
      <c r="Q223" s="195"/>
      <c r="R223" s="207"/>
      <c r="S223" s="208"/>
      <c r="T223" s="180"/>
      <c r="U223" s="185"/>
    </row>
    <row r="224" spans="1:21" s="117" customFormat="1" ht="24.75" customHeight="1" x14ac:dyDescent="0.15">
      <c r="A224" s="206">
        <v>18</v>
      </c>
      <c r="B224" s="178">
        <v>0.27083333333333326</v>
      </c>
      <c r="C224" s="178">
        <v>0.32638888888888862</v>
      </c>
      <c r="D224" s="178">
        <v>0.42847222222222192</v>
      </c>
      <c r="E224" s="178">
        <v>0.48819444444444393</v>
      </c>
      <c r="F224" s="178">
        <v>0.59930555555555498</v>
      </c>
      <c r="G224" s="178">
        <v>0.66111111111111009</v>
      </c>
      <c r="H224" s="178">
        <v>0.74930555555555445</v>
      </c>
      <c r="I224" s="178">
        <v>0.80763888888888735</v>
      </c>
      <c r="J224" s="178">
        <v>0.87847222222222066</v>
      </c>
      <c r="K224" s="178">
        <v>0.94097222222222021</v>
      </c>
      <c r="L224" s="178"/>
      <c r="M224" s="195"/>
      <c r="N224" s="180"/>
      <c r="O224" s="195"/>
      <c r="P224" s="195"/>
      <c r="Q224" s="195"/>
      <c r="R224" s="207"/>
      <c r="S224" s="208"/>
      <c r="T224" s="180"/>
      <c r="U224" s="185"/>
    </row>
    <row r="225" spans="1:21" s="117" customFormat="1" ht="24.75" customHeight="1" x14ac:dyDescent="0.15">
      <c r="A225" s="206">
        <v>19</v>
      </c>
      <c r="B225" s="178">
        <v>0.27777777777777768</v>
      </c>
      <c r="C225" s="178">
        <v>0.33333333333333304</v>
      </c>
      <c r="D225" s="178">
        <v>0.43680555555555528</v>
      </c>
      <c r="E225" s="178">
        <v>0.49652777777777729</v>
      </c>
      <c r="F225" s="178">
        <v>0.60763888888888828</v>
      </c>
      <c r="G225" s="178">
        <v>0.6694444444444434</v>
      </c>
      <c r="H225" s="178">
        <v>0.75555555555555443</v>
      </c>
      <c r="I225" s="178">
        <v>0.81388888888888733</v>
      </c>
      <c r="J225" s="178">
        <v>0.88472222222222063</v>
      </c>
      <c r="K225" s="178"/>
      <c r="L225" s="178"/>
      <c r="M225" s="195"/>
      <c r="N225" s="180"/>
      <c r="O225" s="195"/>
      <c r="P225" s="195"/>
      <c r="Q225" s="195"/>
      <c r="R225" s="175"/>
      <c r="S225" s="208"/>
      <c r="T225" s="180"/>
      <c r="U225" s="185"/>
    </row>
    <row r="226" spans="1:21" s="117" customFormat="1" ht="24.75" customHeight="1" x14ac:dyDescent="0.15">
      <c r="A226" s="206">
        <v>20</v>
      </c>
      <c r="B226" s="178">
        <v>0.2847222222222221</v>
      </c>
      <c r="C226" s="178">
        <v>0.34027777777777746</v>
      </c>
      <c r="D226" s="178">
        <v>0.44513888888888864</v>
      </c>
      <c r="E226" s="178">
        <v>0.50486111111111065</v>
      </c>
      <c r="F226" s="178">
        <v>0.61597222222222159</v>
      </c>
      <c r="G226" s="178">
        <v>0.6777777777777767</v>
      </c>
      <c r="H226" s="178">
        <v>0.76319444444444329</v>
      </c>
      <c r="I226" s="178">
        <v>0.82013888888888731</v>
      </c>
      <c r="J226" s="178">
        <v>0.89097222222222061</v>
      </c>
      <c r="K226" s="178"/>
      <c r="L226" s="178"/>
      <c r="M226" s="195"/>
      <c r="N226" s="180"/>
      <c r="O226" s="195"/>
      <c r="P226" s="195"/>
      <c r="Q226" s="195"/>
      <c r="R226" s="175"/>
      <c r="S226" s="180"/>
      <c r="T226" s="180"/>
      <c r="U226" s="185"/>
    </row>
    <row r="227" spans="1:21" s="117" customFormat="1" ht="24.75" customHeight="1" x14ac:dyDescent="0.15">
      <c r="A227" s="206">
        <v>21</v>
      </c>
      <c r="B227" s="178">
        <v>0.29166666666666652</v>
      </c>
      <c r="C227" s="178">
        <v>0.34722222222222188</v>
      </c>
      <c r="D227" s="178">
        <v>0.453472222222222</v>
      </c>
      <c r="E227" s="178">
        <v>0.51319444444444395</v>
      </c>
      <c r="F227" s="178">
        <v>0.62430555555555489</v>
      </c>
      <c r="G227" s="178">
        <v>0.68541666666666556</v>
      </c>
      <c r="H227" s="178">
        <v>0.77083333333333215</v>
      </c>
      <c r="I227" s="178">
        <v>0.82708333333333173</v>
      </c>
      <c r="J227" s="178">
        <v>0.89722222222222059</v>
      </c>
      <c r="K227" s="178"/>
      <c r="L227" s="178"/>
      <c r="M227" s="195"/>
      <c r="N227" s="180"/>
      <c r="O227" s="180"/>
      <c r="P227" s="180"/>
      <c r="Q227" s="180"/>
      <c r="R227" s="180"/>
      <c r="S227" s="180"/>
      <c r="T227" s="180"/>
      <c r="U227" s="185"/>
    </row>
    <row r="228" spans="1:21" s="117" customFormat="1" ht="24.75" customHeight="1" x14ac:dyDescent="0.15">
      <c r="A228" s="206">
        <v>22</v>
      </c>
      <c r="B228" s="178">
        <v>0.29861111111111094</v>
      </c>
      <c r="C228" s="178">
        <v>0.3541666666666663</v>
      </c>
      <c r="D228" s="178">
        <v>0.46180555555555536</v>
      </c>
      <c r="E228" s="178">
        <v>0.52152777777777726</v>
      </c>
      <c r="F228" s="178">
        <v>0.63194444444444375</v>
      </c>
      <c r="G228" s="178">
        <v>0.69305555555555443</v>
      </c>
      <c r="H228" s="178">
        <v>0.77777777777777657</v>
      </c>
      <c r="I228" s="178">
        <v>0.83402777777777615</v>
      </c>
      <c r="J228" s="178">
        <v>0.90347222222222057</v>
      </c>
      <c r="K228" s="178"/>
      <c r="L228" s="178"/>
      <c r="M228" s="195"/>
      <c r="N228" s="180"/>
      <c r="O228" s="180"/>
      <c r="P228" s="180"/>
      <c r="Q228" s="180"/>
      <c r="R228" s="180"/>
      <c r="S228" s="180"/>
      <c r="T228" s="180"/>
      <c r="U228" s="185"/>
    </row>
    <row r="229" spans="1:21" s="117" customFormat="1" ht="24.75" customHeight="1" x14ac:dyDescent="0.15">
      <c r="A229" s="206">
        <v>23</v>
      </c>
      <c r="B229" s="210"/>
      <c r="C229" s="210"/>
      <c r="D229" s="210"/>
      <c r="E229" s="210"/>
      <c r="F229" s="210"/>
      <c r="G229" s="210"/>
      <c r="H229" s="210"/>
      <c r="I229" s="210"/>
      <c r="J229" s="210"/>
      <c r="K229" s="210"/>
      <c r="L229" s="210"/>
      <c r="M229" s="211"/>
      <c r="N229" s="180"/>
      <c r="O229" s="180"/>
      <c r="P229" s="180"/>
      <c r="Q229" s="180"/>
      <c r="R229" s="180"/>
      <c r="S229" s="180"/>
      <c r="T229" s="180"/>
      <c r="U229" s="185"/>
    </row>
    <row r="230" spans="1:21" s="117" customFormat="1" ht="24.75" customHeight="1" x14ac:dyDescent="0.15">
      <c r="A230" s="206">
        <v>24</v>
      </c>
      <c r="B230" s="211"/>
      <c r="C230" s="416" t="s">
        <v>78</v>
      </c>
      <c r="D230" s="417"/>
      <c r="E230" s="417"/>
      <c r="F230" s="417"/>
      <c r="G230" s="417"/>
      <c r="H230" s="417"/>
      <c r="I230" s="418"/>
      <c r="J230" s="211"/>
      <c r="K230" s="211"/>
      <c r="L230" s="211"/>
      <c r="M230" s="211"/>
      <c r="N230" s="180"/>
      <c r="O230" s="180"/>
      <c r="P230" s="180"/>
      <c r="Q230" s="180"/>
      <c r="R230" s="180"/>
      <c r="S230" s="180"/>
      <c r="T230" s="180"/>
      <c r="U230" s="185"/>
    </row>
    <row r="231" spans="1:21" s="117" customFormat="1" ht="24.75" customHeight="1" x14ac:dyDescent="0.15">
      <c r="A231" s="206">
        <v>25</v>
      </c>
      <c r="B231" s="180"/>
      <c r="C231" s="180"/>
      <c r="D231" s="180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  <c r="R231" s="180"/>
      <c r="S231" s="180"/>
      <c r="T231" s="180"/>
      <c r="U231" s="185"/>
    </row>
    <row r="232" spans="1:21" s="117" customFormat="1" ht="24.75" customHeight="1" x14ac:dyDescent="0.15">
      <c r="A232" s="206">
        <v>26</v>
      </c>
      <c r="B232" s="180"/>
      <c r="C232" s="180"/>
      <c r="D232" s="180"/>
      <c r="E232" s="180"/>
      <c r="F232" s="180"/>
      <c r="G232" s="180"/>
      <c r="H232" s="180"/>
      <c r="I232" s="180"/>
      <c r="J232" s="180"/>
      <c r="K232" s="180"/>
      <c r="L232" s="180"/>
      <c r="M232" s="180"/>
      <c r="N232" s="180"/>
      <c r="O232" s="180"/>
      <c r="P232" s="180"/>
      <c r="Q232" s="180"/>
      <c r="R232" s="180"/>
      <c r="S232" s="180"/>
      <c r="T232" s="180"/>
      <c r="U232" s="185"/>
    </row>
    <row r="233" spans="1:21" s="117" customFormat="1" ht="24.75" customHeight="1" x14ac:dyDescent="0.15">
      <c r="A233" s="206">
        <v>27</v>
      </c>
      <c r="B233" s="180"/>
      <c r="C233" s="180"/>
      <c r="D233" s="180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  <c r="R233" s="180"/>
      <c r="S233" s="180"/>
      <c r="T233" s="180"/>
      <c r="U233" s="185"/>
    </row>
    <row r="234" spans="1:21" s="117" customFormat="1" ht="24.75" customHeight="1" x14ac:dyDescent="0.15">
      <c r="A234" s="206">
        <v>28</v>
      </c>
      <c r="B234" s="180"/>
      <c r="C234" s="180"/>
      <c r="D234" s="180"/>
      <c r="E234" s="180"/>
      <c r="F234" s="180"/>
      <c r="G234" s="180"/>
      <c r="H234" s="180"/>
      <c r="I234" s="180"/>
      <c r="J234" s="180"/>
      <c r="K234" s="180"/>
      <c r="L234" s="180"/>
      <c r="M234" s="180"/>
      <c r="N234" s="180"/>
      <c r="O234" s="180"/>
      <c r="P234" s="180"/>
      <c r="Q234" s="180"/>
      <c r="R234" s="180"/>
      <c r="S234" s="180"/>
      <c r="T234" s="180"/>
      <c r="U234" s="185"/>
    </row>
    <row r="235" spans="1:21" s="117" customFormat="1" ht="24.75" customHeight="1" x14ac:dyDescent="0.15">
      <c r="A235" s="206">
        <v>29</v>
      </c>
      <c r="B235" s="180"/>
      <c r="C235" s="180"/>
      <c r="D235" s="180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  <c r="R235" s="180"/>
      <c r="S235" s="180"/>
      <c r="T235" s="180"/>
      <c r="U235" s="185"/>
    </row>
    <row r="236" spans="1:21" s="117" customFormat="1" ht="24.75" customHeight="1" x14ac:dyDescent="0.15">
      <c r="A236" s="206">
        <v>30</v>
      </c>
      <c r="B236" s="180"/>
      <c r="C236" s="180"/>
      <c r="D236" s="180"/>
      <c r="E236" s="180"/>
      <c r="F236" s="180"/>
      <c r="G236" s="180"/>
      <c r="H236" s="180"/>
      <c r="I236" s="180"/>
      <c r="J236" s="180"/>
      <c r="K236" s="180"/>
      <c r="L236" s="180"/>
      <c r="M236" s="180"/>
      <c r="N236" s="202"/>
      <c r="O236" s="202"/>
      <c r="P236" s="202"/>
      <c r="Q236" s="202"/>
      <c r="R236" s="202"/>
      <c r="S236" s="202"/>
      <c r="T236" s="202"/>
      <c r="U236" s="203"/>
    </row>
    <row r="237" spans="1:21" s="117" customFormat="1" ht="24.75" customHeight="1" x14ac:dyDescent="0.15">
      <c r="A237" s="206">
        <v>31</v>
      </c>
      <c r="B237" s="212"/>
      <c r="C237" s="212"/>
      <c r="D237" s="212"/>
      <c r="E237" s="212"/>
      <c r="F237" s="212"/>
      <c r="G237" s="212"/>
      <c r="H237" s="212"/>
      <c r="I237" s="212"/>
      <c r="J237" s="212"/>
      <c r="K237" s="212"/>
      <c r="L237" s="212"/>
      <c r="M237" s="212"/>
      <c r="N237" s="202"/>
      <c r="O237" s="202"/>
      <c r="P237" s="202"/>
      <c r="Q237" s="202"/>
      <c r="R237" s="202"/>
      <c r="S237" s="202"/>
      <c r="T237" s="202"/>
      <c r="U237" s="203"/>
    </row>
    <row r="238" spans="1:21" s="117" customFormat="1" ht="24.75" customHeight="1" x14ac:dyDescent="0.15">
      <c r="A238" s="206">
        <v>32</v>
      </c>
      <c r="B238" s="180"/>
      <c r="C238" s="180"/>
      <c r="D238" s="180"/>
      <c r="E238" s="180"/>
      <c r="F238" s="180"/>
      <c r="G238" s="180"/>
      <c r="H238" s="180"/>
      <c r="I238" s="180"/>
      <c r="J238" s="180"/>
      <c r="K238" s="180"/>
      <c r="L238" s="180"/>
      <c r="M238" s="180"/>
      <c r="N238" s="180"/>
      <c r="O238" s="180"/>
      <c r="P238" s="180"/>
      <c r="Q238" s="180"/>
      <c r="R238" s="180"/>
      <c r="S238" s="180"/>
      <c r="T238" s="180"/>
      <c r="U238" s="185"/>
    </row>
    <row r="239" spans="1:21" s="117" customFormat="1" ht="24.75" customHeight="1" thickBot="1" x14ac:dyDescent="0.2">
      <c r="A239" s="206">
        <v>33</v>
      </c>
      <c r="B239" s="202"/>
      <c r="C239" s="202"/>
      <c r="D239" s="202"/>
      <c r="E239" s="202"/>
      <c r="F239" s="202"/>
      <c r="G239" s="202"/>
      <c r="H239" s="202"/>
      <c r="I239" s="202"/>
      <c r="J239" s="202"/>
      <c r="K239" s="202"/>
      <c r="L239" s="202"/>
      <c r="M239" s="202"/>
      <c r="N239" s="202"/>
      <c r="O239" s="202"/>
      <c r="P239" s="202"/>
      <c r="Q239" s="202"/>
      <c r="R239" s="202"/>
      <c r="S239" s="202"/>
      <c r="T239" s="202"/>
      <c r="U239" s="203"/>
    </row>
    <row r="240" spans="1:21" s="117" customFormat="1" ht="20.100000000000001" customHeight="1" thickBot="1" x14ac:dyDescent="0.2">
      <c r="A240" s="405" t="s">
        <v>14</v>
      </c>
      <c r="B240" s="406"/>
      <c r="C240" s="407" t="s">
        <v>66</v>
      </c>
      <c r="D240" s="408"/>
      <c r="E240" s="408"/>
      <c r="F240" s="409"/>
      <c r="G240" s="204"/>
      <c r="H240" s="205"/>
      <c r="I240" s="205"/>
      <c r="J240" s="205"/>
      <c r="K240" s="205"/>
      <c r="L240" s="205"/>
      <c r="M240" s="205"/>
      <c r="N240" s="410"/>
      <c r="O240" s="410"/>
      <c r="P240" s="410"/>
      <c r="Q240" s="410"/>
      <c r="R240" s="410"/>
      <c r="S240" s="410"/>
      <c r="T240" s="410"/>
      <c r="U240" s="411"/>
    </row>
    <row r="241" spans="1:21" s="117" customFormat="1" ht="35.25" customHeight="1" thickBot="1" x14ac:dyDescent="0.2">
      <c r="A241" s="328" t="s">
        <v>44</v>
      </c>
      <c r="B241" s="329"/>
      <c r="C241" s="329"/>
      <c r="D241" s="329"/>
      <c r="E241" s="330"/>
      <c r="F241" s="117" t="s">
        <v>25</v>
      </c>
      <c r="G241" s="116"/>
      <c r="H241" s="331" t="s">
        <v>69</v>
      </c>
      <c r="I241" s="332"/>
      <c r="J241" s="332"/>
      <c r="K241" s="115" t="s">
        <v>1</v>
      </c>
      <c r="L241" s="333" t="s">
        <v>75</v>
      </c>
      <c r="M241" s="333"/>
      <c r="N241" s="334"/>
      <c r="O241" s="116"/>
      <c r="P241" s="114"/>
      <c r="Q241" s="114"/>
      <c r="R241" s="114"/>
      <c r="S241" s="116"/>
      <c r="T241" s="397" t="s">
        <v>79</v>
      </c>
      <c r="U241" s="398"/>
    </row>
    <row r="242" spans="1:21" s="117" customFormat="1" ht="6.75" customHeight="1" thickBot="1" x14ac:dyDescent="0.2">
      <c r="A242" s="113"/>
      <c r="U242" s="112"/>
    </row>
    <row r="243" spans="1:21" s="117" customFormat="1" ht="21.95" customHeight="1" thickBot="1" x14ac:dyDescent="0.2">
      <c r="A243" s="337" t="s">
        <v>3</v>
      </c>
      <c r="B243" s="399"/>
      <c r="C243" s="400" t="s">
        <v>80</v>
      </c>
      <c r="D243" s="339"/>
      <c r="E243" s="338"/>
      <c r="F243" s="401" t="s">
        <v>72</v>
      </c>
      <c r="G243" s="402"/>
      <c r="H243" s="402"/>
      <c r="I243" s="402"/>
      <c r="J243" s="402"/>
      <c r="N243" s="340" t="s">
        <v>0</v>
      </c>
      <c r="O243" s="341"/>
      <c r="P243" s="414">
        <f>Z241</f>
        <v>0</v>
      </c>
      <c r="Q243" s="415"/>
      <c r="S243" s="111" t="s">
        <v>4</v>
      </c>
      <c r="T243" s="344">
        <v>5.6944444444444443E-2</v>
      </c>
      <c r="U243" s="345"/>
    </row>
    <row r="244" spans="1:21" s="117" customFormat="1" ht="7.5" customHeight="1" thickBot="1" x14ac:dyDescent="0.2">
      <c r="A244" s="113"/>
      <c r="U244" s="112"/>
    </row>
    <row r="245" spans="1:21" s="117" customFormat="1" ht="20.100000000000001" customHeight="1" x14ac:dyDescent="0.15">
      <c r="A245" s="326" t="s">
        <v>5</v>
      </c>
      <c r="B245" s="319">
        <v>1</v>
      </c>
      <c r="C245" s="320"/>
      <c r="D245" s="319">
        <v>2</v>
      </c>
      <c r="E245" s="320"/>
      <c r="F245" s="319">
        <v>3</v>
      </c>
      <c r="G245" s="320"/>
      <c r="H245" s="319">
        <v>4</v>
      </c>
      <c r="I245" s="320"/>
      <c r="J245" s="319">
        <v>5</v>
      </c>
      <c r="K245" s="320"/>
      <c r="L245" s="319">
        <v>6</v>
      </c>
      <c r="M245" s="320"/>
      <c r="N245" s="319">
        <v>7</v>
      </c>
      <c r="O245" s="320"/>
      <c r="P245" s="319">
        <v>8</v>
      </c>
      <c r="Q245" s="320"/>
      <c r="R245" s="319">
        <v>9</v>
      </c>
      <c r="S245" s="320"/>
      <c r="T245" s="319">
        <v>10</v>
      </c>
      <c r="U245" s="321"/>
    </row>
    <row r="246" spans="1:21" s="117" customFormat="1" ht="20.100000000000001" customHeight="1" x14ac:dyDescent="0.15">
      <c r="A246" s="327"/>
      <c r="B246" s="175" t="s">
        <v>76</v>
      </c>
      <c r="C246" s="175" t="s">
        <v>48</v>
      </c>
      <c r="D246" s="175" t="s">
        <v>45</v>
      </c>
      <c r="E246" s="175" t="s">
        <v>81</v>
      </c>
      <c r="F246" s="175" t="s">
        <v>76</v>
      </c>
      <c r="G246" s="175" t="s">
        <v>82</v>
      </c>
      <c r="H246" s="175" t="s">
        <v>45</v>
      </c>
      <c r="I246" s="175" t="s">
        <v>48</v>
      </c>
      <c r="J246" s="175" t="s">
        <v>45</v>
      </c>
      <c r="K246" s="175" t="s">
        <v>82</v>
      </c>
      <c r="L246" s="175" t="s">
        <v>45</v>
      </c>
      <c r="M246" s="175"/>
      <c r="N246" s="175"/>
      <c r="O246" s="175"/>
      <c r="P246" s="175"/>
      <c r="Q246" s="175"/>
      <c r="R246" s="175"/>
      <c r="S246" s="175"/>
      <c r="T246" s="175"/>
      <c r="U246" s="176"/>
    </row>
    <row r="247" spans="1:21" s="117" customFormat="1" ht="24.75" customHeight="1" x14ac:dyDescent="0.15">
      <c r="A247" s="206">
        <v>1</v>
      </c>
      <c r="B247" s="178"/>
      <c r="C247" s="179" t="s">
        <v>58</v>
      </c>
      <c r="D247" s="178">
        <v>0.30833333333333318</v>
      </c>
      <c r="E247" s="178">
        <v>0.36458333333333298</v>
      </c>
      <c r="F247" s="178">
        <v>0.47361111111111037</v>
      </c>
      <c r="G247" s="178">
        <v>0.53402777777777688</v>
      </c>
      <c r="H247" s="178">
        <v>0.64236111111110983</v>
      </c>
      <c r="I247" s="178">
        <v>0.71180555555555403</v>
      </c>
      <c r="J247" s="178">
        <v>0.79374999999999818</v>
      </c>
      <c r="K247" s="178">
        <v>0.84930555555555354</v>
      </c>
      <c r="L247" s="178">
        <v>0.91180555555555332</v>
      </c>
      <c r="M247" s="195"/>
      <c r="N247" s="180"/>
      <c r="O247" s="195"/>
      <c r="P247" s="195"/>
      <c r="Q247" s="195"/>
      <c r="R247" s="207"/>
      <c r="S247" s="208"/>
      <c r="T247" s="180"/>
      <c r="U247" s="185"/>
    </row>
    <row r="248" spans="1:21" s="117" customFormat="1" ht="24.75" customHeight="1" x14ac:dyDescent="0.15">
      <c r="A248" s="206">
        <v>2</v>
      </c>
      <c r="B248" s="178"/>
      <c r="C248" s="179" t="s">
        <v>60</v>
      </c>
      <c r="D248" s="178">
        <v>0.31388888888888872</v>
      </c>
      <c r="E248" s="178">
        <v>0.37013888888888852</v>
      </c>
      <c r="F248" s="178">
        <v>0.48055555555555479</v>
      </c>
      <c r="G248" s="178">
        <v>0.54166666666666574</v>
      </c>
      <c r="H248" s="178">
        <v>0.64722222222222092</v>
      </c>
      <c r="I248" s="178">
        <v>0.71666666666666512</v>
      </c>
      <c r="J248" s="178">
        <v>0.79861111111110927</v>
      </c>
      <c r="K248" s="178">
        <v>0.85416666666666463</v>
      </c>
      <c r="L248" s="178">
        <v>0.91597222222221997</v>
      </c>
      <c r="M248" s="195"/>
      <c r="N248" s="180"/>
      <c r="O248" s="195"/>
      <c r="P248" s="195"/>
      <c r="Q248" s="195"/>
      <c r="R248" s="207"/>
      <c r="S248" s="208"/>
      <c r="T248" s="180"/>
      <c r="U248" s="185"/>
    </row>
    <row r="249" spans="1:21" s="117" customFormat="1" ht="24.75" customHeight="1" x14ac:dyDescent="0.15">
      <c r="A249" s="206">
        <v>3</v>
      </c>
      <c r="B249" s="178"/>
      <c r="C249" s="187" t="s">
        <v>83</v>
      </c>
      <c r="D249" s="178">
        <v>0.31944444444444425</v>
      </c>
      <c r="E249" s="178">
        <v>0.37569444444444405</v>
      </c>
      <c r="F249" s="178">
        <v>0.48680555555555477</v>
      </c>
      <c r="G249" s="178">
        <v>0.5493055555555546</v>
      </c>
      <c r="H249" s="178">
        <v>0.65208333333333202</v>
      </c>
      <c r="I249" s="178">
        <v>0.72152777777777621</v>
      </c>
      <c r="J249" s="178">
        <v>0.80347222222222037</v>
      </c>
      <c r="K249" s="178">
        <v>0.85902777777777573</v>
      </c>
      <c r="L249" s="178">
        <v>0.92013888888888662</v>
      </c>
      <c r="M249" s="195"/>
      <c r="N249" s="180"/>
      <c r="O249" s="195"/>
      <c r="P249" s="195"/>
      <c r="Q249" s="195"/>
      <c r="R249" s="207"/>
      <c r="S249" s="208"/>
      <c r="T249" s="180"/>
      <c r="U249" s="185"/>
    </row>
    <row r="250" spans="1:21" s="117" customFormat="1" ht="24.75" customHeight="1" x14ac:dyDescent="0.15">
      <c r="A250" s="206">
        <v>4</v>
      </c>
      <c r="B250" s="178"/>
      <c r="C250" s="178">
        <v>0.23611111111111113</v>
      </c>
      <c r="D250" s="178">
        <v>0.32499999999999979</v>
      </c>
      <c r="E250" s="178">
        <v>0.38124999999999959</v>
      </c>
      <c r="F250" s="178">
        <v>0.49236111111111031</v>
      </c>
      <c r="G250" s="178">
        <v>0.55694444444444346</v>
      </c>
      <c r="H250" s="178">
        <v>0.65694444444444311</v>
      </c>
      <c r="I250" s="178">
        <v>0.72638888888888731</v>
      </c>
      <c r="J250" s="178">
        <v>0.80763888888888702</v>
      </c>
      <c r="K250" s="178">
        <v>0.86388888888888682</v>
      </c>
      <c r="L250" s="178">
        <v>0.92430555555555327</v>
      </c>
      <c r="M250" s="195"/>
      <c r="N250" s="180"/>
      <c r="O250" s="195"/>
      <c r="P250" s="195"/>
      <c r="Q250" s="195"/>
      <c r="R250" s="207"/>
      <c r="S250" s="208"/>
      <c r="T250" s="180"/>
      <c r="U250" s="185"/>
    </row>
    <row r="251" spans="1:21" s="117" customFormat="1" ht="24.75" customHeight="1" x14ac:dyDescent="0.15">
      <c r="A251" s="206">
        <v>5</v>
      </c>
      <c r="B251" s="178"/>
      <c r="C251" s="178">
        <v>0.24097222222222225</v>
      </c>
      <c r="D251" s="178">
        <v>0.33055555555555532</v>
      </c>
      <c r="E251" s="178">
        <v>0.38680555555555513</v>
      </c>
      <c r="F251" s="178">
        <v>0.49791666666666584</v>
      </c>
      <c r="G251" s="178">
        <v>0.56388888888888788</v>
      </c>
      <c r="H251" s="178">
        <v>0.6618055555555542</v>
      </c>
      <c r="I251" s="178">
        <v>0.7312499999999984</v>
      </c>
      <c r="J251" s="178">
        <v>0.81180555555555367</v>
      </c>
      <c r="K251" s="178">
        <v>0.86874999999999791</v>
      </c>
      <c r="L251" s="178">
        <v>0.92847222222221992</v>
      </c>
      <c r="M251" s="195"/>
      <c r="N251" s="180"/>
      <c r="O251" s="195"/>
      <c r="P251" s="195"/>
      <c r="Q251" s="195"/>
      <c r="R251" s="207"/>
      <c r="S251" s="208"/>
      <c r="T251" s="180"/>
      <c r="U251" s="185"/>
    </row>
    <row r="252" spans="1:21" s="117" customFormat="1" ht="24.75" customHeight="1" x14ac:dyDescent="0.15">
      <c r="A252" s="206">
        <v>6</v>
      </c>
      <c r="B252" s="178"/>
      <c r="C252" s="178">
        <v>0.24583333333333338</v>
      </c>
      <c r="D252" s="178">
        <v>0.33541666666666642</v>
      </c>
      <c r="E252" s="178">
        <v>0.39236111111111066</v>
      </c>
      <c r="F252" s="178">
        <v>0.50347222222222143</v>
      </c>
      <c r="G252" s="178">
        <v>0.5708333333333323</v>
      </c>
      <c r="H252" s="178">
        <v>0.6666666666666653</v>
      </c>
      <c r="I252" s="178">
        <v>0.7361111111111095</v>
      </c>
      <c r="J252" s="178">
        <v>0.81597222222222032</v>
      </c>
      <c r="K252" s="178">
        <v>0.87361111111110901</v>
      </c>
      <c r="L252" s="178">
        <v>0.93263888888888657</v>
      </c>
      <c r="M252" s="195"/>
      <c r="N252" s="195"/>
      <c r="O252" s="195"/>
      <c r="P252" s="195"/>
      <c r="Q252" s="195"/>
      <c r="R252" s="207"/>
      <c r="S252" s="208"/>
      <c r="T252" s="180"/>
      <c r="U252" s="185"/>
    </row>
    <row r="253" spans="1:21" s="117" customFormat="1" ht="24.75" customHeight="1" x14ac:dyDescent="0.15">
      <c r="A253" s="206">
        <v>7</v>
      </c>
      <c r="B253" s="178"/>
      <c r="C253" s="178">
        <v>0.25138888888888894</v>
      </c>
      <c r="D253" s="178">
        <v>0.34027777777777751</v>
      </c>
      <c r="E253" s="178">
        <v>0.3979166666666662</v>
      </c>
      <c r="F253" s="178">
        <v>0.50902777777777697</v>
      </c>
      <c r="G253" s="178">
        <v>0.57708333333333228</v>
      </c>
      <c r="H253" s="178">
        <v>0.67222222222222083</v>
      </c>
      <c r="I253" s="178">
        <v>0.74097222222222059</v>
      </c>
      <c r="J253" s="178">
        <v>0.82013888888888697</v>
      </c>
      <c r="K253" s="178">
        <v>0.8784722222222201</v>
      </c>
      <c r="L253" s="178">
        <v>0.93680555555555323</v>
      </c>
      <c r="M253" s="195"/>
      <c r="N253" s="180"/>
      <c r="O253" s="195"/>
      <c r="P253" s="195"/>
      <c r="Q253" s="195"/>
      <c r="R253" s="207"/>
      <c r="S253" s="208"/>
      <c r="T253" s="180"/>
      <c r="U253" s="185"/>
    </row>
    <row r="254" spans="1:21" s="117" customFormat="1" ht="24.75" customHeight="1" x14ac:dyDescent="0.15">
      <c r="A254" s="206">
        <v>8</v>
      </c>
      <c r="B254" s="178"/>
      <c r="C254" s="178">
        <v>0.25625000000000003</v>
      </c>
      <c r="D254" s="178">
        <v>0.34513888888888861</v>
      </c>
      <c r="E254" s="178">
        <v>0.40277777777777729</v>
      </c>
      <c r="F254" s="178">
        <v>0.51388888888888806</v>
      </c>
      <c r="G254" s="178">
        <v>0.58263888888888782</v>
      </c>
      <c r="H254" s="178">
        <v>0.67708333333333193</v>
      </c>
      <c r="I254" s="178">
        <v>0.74583333333333168</v>
      </c>
      <c r="J254" s="178">
        <v>0.82430555555555363</v>
      </c>
      <c r="K254" s="178">
        <v>0.88263888888888675</v>
      </c>
      <c r="L254" s="178">
        <v>0.94097222222221988</v>
      </c>
      <c r="M254" s="195"/>
      <c r="N254" s="180"/>
      <c r="O254" s="195"/>
      <c r="P254" s="195"/>
      <c r="Q254" s="195"/>
      <c r="R254" s="207"/>
      <c r="S254" s="208"/>
      <c r="T254" s="180"/>
      <c r="U254" s="185"/>
    </row>
    <row r="255" spans="1:21" s="117" customFormat="1" ht="24.75" customHeight="1" x14ac:dyDescent="0.15">
      <c r="A255" s="206">
        <v>9</v>
      </c>
      <c r="B255" s="178"/>
      <c r="C255" s="178">
        <v>0.26111111111111113</v>
      </c>
      <c r="D255" s="178">
        <v>0.3499999999999997</v>
      </c>
      <c r="E255" s="178">
        <v>0.40763888888888838</v>
      </c>
      <c r="F255" s="178">
        <v>0.51874999999999916</v>
      </c>
      <c r="G255" s="178">
        <v>0.58819444444444335</v>
      </c>
      <c r="H255" s="178">
        <v>0.68263888888888746</v>
      </c>
      <c r="I255" s="178">
        <v>0.75069444444444278</v>
      </c>
      <c r="J255" s="178">
        <v>0.82847222222222028</v>
      </c>
      <c r="K255" s="178">
        <v>0.8868055555555534</v>
      </c>
      <c r="L255" s="178"/>
      <c r="M255" s="195"/>
      <c r="N255" s="180"/>
      <c r="O255" s="195"/>
      <c r="P255" s="195"/>
      <c r="Q255" s="195"/>
      <c r="R255" s="207"/>
      <c r="S255" s="208"/>
      <c r="T255" s="180"/>
      <c r="U255" s="185"/>
    </row>
    <row r="256" spans="1:21" s="117" customFormat="1" ht="24.75" customHeight="1" x14ac:dyDescent="0.15">
      <c r="A256" s="206">
        <v>10</v>
      </c>
      <c r="B256" s="178"/>
      <c r="C256" s="178">
        <v>0.26597222222222222</v>
      </c>
      <c r="D256" s="178">
        <v>0.35486111111111079</v>
      </c>
      <c r="E256" s="178">
        <v>0.41249999999999948</v>
      </c>
      <c r="F256" s="178">
        <v>0.52361111111111025</v>
      </c>
      <c r="G256" s="178">
        <v>0.59305555555555445</v>
      </c>
      <c r="H256" s="178">
        <v>0.68749999999999856</v>
      </c>
      <c r="I256" s="178">
        <v>0.75555555555555387</v>
      </c>
      <c r="J256" s="178">
        <v>0.83263888888888693</v>
      </c>
      <c r="K256" s="178">
        <v>0.89097222222222006</v>
      </c>
      <c r="L256" s="178"/>
      <c r="M256" s="195"/>
      <c r="N256" s="180"/>
      <c r="O256" s="195"/>
      <c r="P256" s="195"/>
      <c r="Q256" s="195"/>
      <c r="R256" s="207"/>
      <c r="S256" s="208"/>
      <c r="T256" s="180"/>
      <c r="U256" s="185"/>
    </row>
    <row r="257" spans="1:21" s="117" customFormat="1" ht="24.75" customHeight="1" x14ac:dyDescent="0.15">
      <c r="A257" s="206">
        <v>11</v>
      </c>
      <c r="B257" s="178"/>
      <c r="C257" s="178">
        <v>0.27083333333333331</v>
      </c>
      <c r="D257" s="178">
        <v>0.35972222222222189</v>
      </c>
      <c r="E257" s="178">
        <v>0.41736111111111057</v>
      </c>
      <c r="F257" s="178">
        <v>0.52847222222222134</v>
      </c>
      <c r="G257" s="178">
        <v>0.59791666666666554</v>
      </c>
      <c r="H257" s="178">
        <v>0.69236111111110965</v>
      </c>
      <c r="I257" s="178">
        <v>0.76041666666666496</v>
      </c>
      <c r="J257" s="178">
        <v>0.83680555555555358</v>
      </c>
      <c r="K257" s="178">
        <v>0.89513888888888671</v>
      </c>
      <c r="L257" s="178"/>
      <c r="M257" s="195"/>
      <c r="N257" s="209"/>
      <c r="O257" s="195"/>
      <c r="P257" s="195"/>
      <c r="Q257" s="195"/>
      <c r="R257" s="207"/>
      <c r="S257" s="208"/>
      <c r="T257" s="180"/>
      <c r="U257" s="185"/>
    </row>
    <row r="258" spans="1:21" s="117" customFormat="1" ht="24.75" customHeight="1" x14ac:dyDescent="0.15">
      <c r="A258" s="206">
        <v>12</v>
      </c>
      <c r="B258" s="179"/>
      <c r="C258" s="178">
        <v>0.27569444444444441</v>
      </c>
      <c r="D258" s="178">
        <v>0.36458333333333298</v>
      </c>
      <c r="E258" s="178">
        <v>0.42222222222222167</v>
      </c>
      <c r="F258" s="178">
        <v>0.53333333333333244</v>
      </c>
      <c r="G258" s="178">
        <v>0.60277777777777664</v>
      </c>
      <c r="H258" s="178">
        <v>0.69722222222222074</v>
      </c>
      <c r="I258" s="178">
        <v>0.76527777777777606</v>
      </c>
      <c r="J258" s="178">
        <v>0.84097222222222023</v>
      </c>
      <c r="K258" s="178">
        <v>0.89930555555555336</v>
      </c>
      <c r="L258" s="178"/>
      <c r="M258" s="195"/>
      <c r="N258" s="209"/>
      <c r="O258" s="182"/>
      <c r="P258" s="182"/>
      <c r="Q258" s="182"/>
      <c r="R258" s="183"/>
      <c r="S258" s="208"/>
      <c r="T258" s="180"/>
      <c r="U258" s="185"/>
    </row>
    <row r="259" spans="1:21" s="117" customFormat="1" ht="24.75" customHeight="1" x14ac:dyDescent="0.15">
      <c r="A259" s="206">
        <v>13</v>
      </c>
      <c r="B259" s="179"/>
      <c r="C259" s="178">
        <v>0.2805555555555555</v>
      </c>
      <c r="D259" s="178">
        <v>0.36944444444444408</v>
      </c>
      <c r="E259" s="178">
        <v>0.42708333333333276</v>
      </c>
      <c r="F259" s="178">
        <v>0.53819444444444353</v>
      </c>
      <c r="G259" s="178">
        <v>0.60763888888888773</v>
      </c>
      <c r="H259" s="178">
        <v>0.70208333333333184</v>
      </c>
      <c r="I259" s="178">
        <v>0.77013888888888715</v>
      </c>
      <c r="J259" s="178">
        <v>0.84513888888888689</v>
      </c>
      <c r="K259" s="178">
        <v>0.90347222222222001</v>
      </c>
      <c r="L259" s="178"/>
      <c r="M259" s="195"/>
      <c r="N259" s="209"/>
      <c r="O259" s="182"/>
      <c r="P259" s="182"/>
      <c r="Q259" s="182"/>
      <c r="R259" s="183"/>
      <c r="S259" s="208"/>
      <c r="T259" s="180"/>
      <c r="U259" s="185"/>
    </row>
    <row r="260" spans="1:21" s="117" customFormat="1" ht="24.75" customHeight="1" x14ac:dyDescent="0.15">
      <c r="A260" s="206">
        <v>14</v>
      </c>
      <c r="B260" s="179"/>
      <c r="C260" s="178">
        <v>0.2854166666666666</v>
      </c>
      <c r="D260" s="178">
        <v>0.37430555555555517</v>
      </c>
      <c r="E260" s="178">
        <v>0.43194444444444385</v>
      </c>
      <c r="F260" s="178">
        <v>0.54305555555555463</v>
      </c>
      <c r="G260" s="178">
        <v>0.61249999999999882</v>
      </c>
      <c r="H260" s="178">
        <v>0.70694444444444293</v>
      </c>
      <c r="I260" s="178">
        <v>0.77499999999999825</v>
      </c>
      <c r="J260" s="178">
        <v>0.84930555555555354</v>
      </c>
      <c r="K260" s="178">
        <v>0.90763888888888666</v>
      </c>
      <c r="L260" s="178"/>
      <c r="M260" s="195"/>
      <c r="N260" s="209"/>
      <c r="O260" s="182"/>
      <c r="P260" s="182"/>
      <c r="Q260" s="182"/>
      <c r="R260" s="183"/>
      <c r="S260" s="208"/>
      <c r="T260" s="180"/>
      <c r="U260" s="185"/>
    </row>
    <row r="261" spans="1:21" s="117" customFormat="1" ht="24.75" customHeight="1" x14ac:dyDescent="0.15">
      <c r="A261" s="206">
        <v>15</v>
      </c>
      <c r="B261" s="179" t="s">
        <v>63</v>
      </c>
      <c r="C261" s="178">
        <v>0.29027777777777769</v>
      </c>
      <c r="D261" s="178">
        <v>0.37986111111111071</v>
      </c>
      <c r="E261" s="178">
        <v>0.43819444444444383</v>
      </c>
      <c r="F261" s="178">
        <v>0.5493055555555546</v>
      </c>
      <c r="G261" s="178">
        <v>0.6187499999999988</v>
      </c>
      <c r="H261" s="178">
        <v>0.71249999999999847</v>
      </c>
      <c r="I261" s="178">
        <v>0.77986111111110934</v>
      </c>
      <c r="J261" s="178">
        <v>0.85347222222222019</v>
      </c>
      <c r="K261" s="178">
        <v>0.91180555555555332</v>
      </c>
      <c r="L261" s="178"/>
      <c r="M261" s="195"/>
      <c r="N261" s="209"/>
      <c r="O261" s="195"/>
      <c r="P261" s="195"/>
      <c r="Q261" s="195"/>
      <c r="R261" s="207"/>
      <c r="S261" s="208"/>
      <c r="T261" s="180"/>
      <c r="U261" s="185"/>
    </row>
    <row r="262" spans="1:21" s="117" customFormat="1" ht="24.75" customHeight="1" x14ac:dyDescent="0.15">
      <c r="A262" s="206">
        <v>16</v>
      </c>
      <c r="B262" s="178">
        <v>0.23611111111111113</v>
      </c>
      <c r="C262" s="178">
        <v>0.29513888888888878</v>
      </c>
      <c r="D262" s="178">
        <v>0.38541666666666624</v>
      </c>
      <c r="E262" s="178">
        <v>0.44374999999999937</v>
      </c>
      <c r="F262" s="178">
        <v>0.55486111111111014</v>
      </c>
      <c r="G262" s="178">
        <v>0.62430555555555434</v>
      </c>
      <c r="H262" s="178">
        <v>0.718055555555554</v>
      </c>
      <c r="I262" s="178">
        <v>0.78472222222222043</v>
      </c>
      <c r="J262" s="178">
        <v>0.85763888888888684</v>
      </c>
      <c r="K262" s="178">
        <v>0.91597222222221997</v>
      </c>
      <c r="L262" s="178"/>
      <c r="M262" s="195"/>
      <c r="N262" s="180"/>
      <c r="O262" s="195"/>
      <c r="P262" s="195"/>
      <c r="Q262" s="195"/>
      <c r="R262" s="207"/>
      <c r="S262" s="208"/>
      <c r="T262" s="180"/>
      <c r="U262" s="185"/>
    </row>
    <row r="263" spans="1:21" s="117" customFormat="1" ht="24.75" customHeight="1" x14ac:dyDescent="0.15">
      <c r="A263" s="206">
        <v>17</v>
      </c>
      <c r="B263" s="178">
        <v>0.2416666666666667</v>
      </c>
      <c r="C263" s="178">
        <v>0.29999999999999988</v>
      </c>
      <c r="D263" s="178">
        <v>0.39097222222222178</v>
      </c>
      <c r="E263" s="178">
        <v>0.4493055555555549</v>
      </c>
      <c r="F263" s="178">
        <v>0.56041666666666567</v>
      </c>
      <c r="G263" s="178">
        <v>0.62986111111110987</v>
      </c>
      <c r="H263" s="178">
        <v>0.72361111111110954</v>
      </c>
      <c r="I263" s="178">
        <v>0.78958333333333153</v>
      </c>
      <c r="J263" s="178">
        <v>0.86180555555555349</v>
      </c>
      <c r="K263" s="178">
        <v>0.92013888888888662</v>
      </c>
      <c r="L263" s="178"/>
      <c r="M263" s="195"/>
      <c r="N263" s="180"/>
      <c r="O263" s="195"/>
      <c r="P263" s="195"/>
      <c r="Q263" s="195"/>
      <c r="R263" s="207"/>
      <c r="S263" s="208"/>
      <c r="T263" s="180"/>
      <c r="U263" s="185"/>
    </row>
    <row r="264" spans="1:21" s="117" customFormat="1" ht="24.75" customHeight="1" x14ac:dyDescent="0.15">
      <c r="A264" s="206">
        <v>18</v>
      </c>
      <c r="B264" s="178">
        <v>0.24722222222222226</v>
      </c>
      <c r="C264" s="178">
        <v>0.30486111111111097</v>
      </c>
      <c r="D264" s="178">
        <v>0.39652777777777731</v>
      </c>
      <c r="E264" s="178">
        <v>0.45555555555555488</v>
      </c>
      <c r="F264" s="178">
        <v>0.56666666666666565</v>
      </c>
      <c r="G264" s="178">
        <v>0.63611111111110985</v>
      </c>
      <c r="H264" s="178">
        <v>0.72916666666666508</v>
      </c>
      <c r="I264" s="178">
        <v>0.79444444444444262</v>
      </c>
      <c r="J264" s="178">
        <v>0.86597222222222014</v>
      </c>
      <c r="K264" s="178">
        <v>0.92430555555555327</v>
      </c>
      <c r="L264" s="178"/>
      <c r="M264" s="195"/>
      <c r="N264" s="180"/>
      <c r="O264" s="195"/>
      <c r="P264" s="195"/>
      <c r="Q264" s="195"/>
      <c r="R264" s="207"/>
      <c r="S264" s="208"/>
      <c r="T264" s="180"/>
      <c r="U264" s="185"/>
    </row>
    <row r="265" spans="1:21" s="117" customFormat="1" ht="24.75" customHeight="1" x14ac:dyDescent="0.15">
      <c r="A265" s="206">
        <v>19</v>
      </c>
      <c r="B265" s="178">
        <v>0.25277777777777782</v>
      </c>
      <c r="C265" s="178">
        <v>0.30972222222222207</v>
      </c>
      <c r="D265" s="178">
        <v>0.40277777777777729</v>
      </c>
      <c r="E265" s="178">
        <v>0.46180555555555486</v>
      </c>
      <c r="F265" s="178">
        <v>0.57291666666666563</v>
      </c>
      <c r="G265" s="178">
        <v>0.64236111111110983</v>
      </c>
      <c r="H265" s="178">
        <v>0.73472222222222061</v>
      </c>
      <c r="I265" s="178">
        <v>0.79930555555555372</v>
      </c>
      <c r="J265" s="178">
        <v>0.8701388888888868</v>
      </c>
      <c r="K265" s="178">
        <v>0.92847222222221992</v>
      </c>
      <c r="L265" s="178"/>
      <c r="M265" s="195"/>
      <c r="N265" s="180"/>
      <c r="O265" s="195"/>
      <c r="P265" s="195"/>
      <c r="Q265" s="195"/>
      <c r="R265" s="175"/>
      <c r="S265" s="208"/>
      <c r="T265" s="180"/>
      <c r="U265" s="185"/>
    </row>
    <row r="266" spans="1:21" s="117" customFormat="1" ht="24.75" customHeight="1" x14ac:dyDescent="0.15">
      <c r="A266" s="206">
        <v>20</v>
      </c>
      <c r="B266" s="178">
        <v>0.25833333333333336</v>
      </c>
      <c r="C266" s="178">
        <v>0.31458333333333316</v>
      </c>
      <c r="D266" s="178">
        <v>0.40902777777777727</v>
      </c>
      <c r="E266" s="178">
        <v>0.46805555555555484</v>
      </c>
      <c r="F266" s="178">
        <v>0.57916666666666561</v>
      </c>
      <c r="G266" s="178">
        <v>0.64861111111110981</v>
      </c>
      <c r="H266" s="178">
        <v>0.74027777777777615</v>
      </c>
      <c r="I266" s="178">
        <v>0.80416666666666481</v>
      </c>
      <c r="J266" s="178">
        <v>0.87430555555555345</v>
      </c>
      <c r="K266" s="178">
        <v>0.93263888888888657</v>
      </c>
      <c r="L266" s="178"/>
      <c r="M266" s="195"/>
      <c r="N266" s="180"/>
      <c r="O266" s="195"/>
      <c r="P266" s="195"/>
      <c r="Q266" s="195"/>
      <c r="R266" s="175"/>
      <c r="S266" s="180"/>
      <c r="T266" s="180"/>
      <c r="U266" s="185"/>
    </row>
    <row r="267" spans="1:21" s="117" customFormat="1" ht="24.75" customHeight="1" x14ac:dyDescent="0.15">
      <c r="A267" s="206">
        <v>21</v>
      </c>
      <c r="B267" s="178">
        <v>0.2638888888888889</v>
      </c>
      <c r="C267" s="178">
        <v>0.3201388888888887</v>
      </c>
      <c r="D267" s="178">
        <v>0.41597222222222169</v>
      </c>
      <c r="E267" s="178">
        <v>0.47499999999999926</v>
      </c>
      <c r="F267" s="178">
        <v>0.58611111111111003</v>
      </c>
      <c r="G267" s="178">
        <v>0.65555555555555423</v>
      </c>
      <c r="H267" s="178">
        <v>0.74583333333333168</v>
      </c>
      <c r="I267" s="178">
        <v>0.8090277777777759</v>
      </c>
      <c r="J267" s="178">
        <v>0.8784722222222201</v>
      </c>
      <c r="K267" s="178">
        <v>0.93680555555555323</v>
      </c>
      <c r="L267" s="178"/>
      <c r="M267" s="195"/>
      <c r="N267" s="180"/>
      <c r="O267" s="180"/>
      <c r="P267" s="180"/>
      <c r="Q267" s="180"/>
      <c r="R267" s="180"/>
      <c r="S267" s="180"/>
      <c r="T267" s="180"/>
      <c r="U267" s="185"/>
    </row>
    <row r="268" spans="1:21" s="117" customFormat="1" ht="24.75" customHeight="1" x14ac:dyDescent="0.15">
      <c r="A268" s="206">
        <v>22</v>
      </c>
      <c r="B268" s="178">
        <v>0.26944444444444443</v>
      </c>
      <c r="C268" s="178">
        <v>0.32569444444444423</v>
      </c>
      <c r="D268" s="178">
        <v>0.42291666666666611</v>
      </c>
      <c r="E268" s="178">
        <v>0.48194444444444368</v>
      </c>
      <c r="F268" s="178">
        <v>0.59305555555555445</v>
      </c>
      <c r="G268" s="178">
        <v>0.66249999999999865</v>
      </c>
      <c r="H268" s="178">
        <v>0.75138888888888722</v>
      </c>
      <c r="I268" s="178">
        <v>0.813888888888887</v>
      </c>
      <c r="J268" s="178">
        <v>0.88263888888888675</v>
      </c>
      <c r="K268" s="178">
        <v>0.94097222222221988</v>
      </c>
      <c r="L268" s="178"/>
      <c r="M268" s="195"/>
      <c r="N268" s="180"/>
      <c r="O268" s="180"/>
      <c r="P268" s="180"/>
      <c r="Q268" s="180"/>
      <c r="R268" s="180"/>
      <c r="S268" s="180"/>
      <c r="T268" s="180"/>
      <c r="U268" s="185"/>
    </row>
    <row r="269" spans="1:21" s="117" customFormat="1" ht="24.75" customHeight="1" x14ac:dyDescent="0.15">
      <c r="A269" s="206">
        <v>23</v>
      </c>
      <c r="B269" s="210">
        <v>0.27499999999999997</v>
      </c>
      <c r="C269" s="210">
        <v>0.33124999999999977</v>
      </c>
      <c r="D269" s="210">
        <v>0.42986111111111053</v>
      </c>
      <c r="E269" s="210">
        <v>0.4888888888888881</v>
      </c>
      <c r="F269" s="210">
        <v>0.59999999999999887</v>
      </c>
      <c r="G269" s="210">
        <v>0.66944444444444307</v>
      </c>
      <c r="H269" s="210">
        <v>0.75694444444444275</v>
      </c>
      <c r="I269" s="210">
        <v>0.81874999999999809</v>
      </c>
      <c r="J269" s="210">
        <v>0.8868055555555534</v>
      </c>
      <c r="K269" s="210"/>
      <c r="L269" s="210"/>
      <c r="M269" s="211"/>
      <c r="N269" s="180"/>
      <c r="O269" s="180"/>
      <c r="P269" s="180"/>
      <c r="Q269" s="180"/>
      <c r="R269" s="180"/>
      <c r="S269" s="180"/>
      <c r="T269" s="180"/>
      <c r="U269" s="185"/>
    </row>
    <row r="270" spans="1:21" s="117" customFormat="1" ht="24.75" customHeight="1" x14ac:dyDescent="0.15">
      <c r="A270" s="206">
        <v>24</v>
      </c>
      <c r="B270" s="211">
        <v>0.2805555555555555</v>
      </c>
      <c r="C270" s="180">
        <v>0.3368055555555553</v>
      </c>
      <c r="D270" s="180">
        <v>0.43680555555555495</v>
      </c>
      <c r="E270" s="180">
        <v>0.49583333333333252</v>
      </c>
      <c r="F270" s="180">
        <v>0.60694444444444329</v>
      </c>
      <c r="G270" s="180">
        <v>0.67638888888888749</v>
      </c>
      <c r="H270" s="180">
        <v>0.76319444444444273</v>
      </c>
      <c r="I270" s="180">
        <v>0.82361111111110918</v>
      </c>
      <c r="J270" s="211">
        <v>0.89097222222222006</v>
      </c>
      <c r="K270" s="211"/>
      <c r="L270" s="211"/>
      <c r="M270" s="211"/>
      <c r="N270" s="180"/>
      <c r="O270" s="180"/>
      <c r="P270" s="180"/>
      <c r="Q270" s="180"/>
      <c r="R270" s="180"/>
      <c r="S270" s="180"/>
      <c r="T270" s="180"/>
      <c r="U270" s="185"/>
    </row>
    <row r="271" spans="1:21" s="117" customFormat="1" ht="24.75" customHeight="1" x14ac:dyDescent="0.15">
      <c r="A271" s="206">
        <v>25</v>
      </c>
      <c r="B271" s="180">
        <v>0.28611111111111104</v>
      </c>
      <c r="C271" s="180">
        <v>0.34236111111111084</v>
      </c>
      <c r="D271" s="180">
        <v>0.44374999999999937</v>
      </c>
      <c r="E271" s="180">
        <v>0.50347222222222143</v>
      </c>
      <c r="F271" s="180">
        <v>0.61458333333333215</v>
      </c>
      <c r="G271" s="180">
        <v>0.68402777777777635</v>
      </c>
      <c r="H271" s="180">
        <v>0.76944444444444271</v>
      </c>
      <c r="I271" s="180">
        <v>0.82847222222222028</v>
      </c>
      <c r="J271" s="180">
        <v>0.89513888888888671</v>
      </c>
      <c r="K271" s="180"/>
      <c r="L271" s="180"/>
      <c r="M271" s="180"/>
      <c r="N271" s="180"/>
      <c r="O271" s="180"/>
      <c r="P271" s="180"/>
      <c r="Q271" s="180"/>
      <c r="R271" s="180"/>
      <c r="S271" s="180"/>
      <c r="T271" s="180"/>
      <c r="U271" s="185"/>
    </row>
    <row r="272" spans="1:21" s="117" customFormat="1" ht="24.75" customHeight="1" x14ac:dyDescent="0.15">
      <c r="A272" s="206">
        <v>26</v>
      </c>
      <c r="B272" s="180">
        <v>0.29166666666666657</v>
      </c>
      <c r="C272" s="180">
        <v>0.34791666666666637</v>
      </c>
      <c r="D272" s="180">
        <v>0.45138888888888823</v>
      </c>
      <c r="E272" s="180">
        <v>0.51111111111111029</v>
      </c>
      <c r="F272" s="180">
        <v>0.62222222222222101</v>
      </c>
      <c r="G272" s="180">
        <v>0.69166666666666521</v>
      </c>
      <c r="H272" s="180">
        <v>0.77638888888888713</v>
      </c>
      <c r="I272" s="180">
        <v>0.83402777777777581</v>
      </c>
      <c r="J272" s="180">
        <v>0.89930555555555336</v>
      </c>
      <c r="K272" s="180"/>
      <c r="L272" s="180"/>
      <c r="M272" s="180"/>
      <c r="N272" s="180"/>
      <c r="O272" s="180"/>
      <c r="P272" s="180"/>
      <c r="Q272" s="180"/>
      <c r="R272" s="180"/>
      <c r="S272" s="180"/>
      <c r="T272" s="180"/>
      <c r="U272" s="185"/>
    </row>
    <row r="273" spans="1:27" s="117" customFormat="1" ht="24.75" customHeight="1" x14ac:dyDescent="0.15">
      <c r="A273" s="206">
        <v>27</v>
      </c>
      <c r="B273" s="180">
        <v>0.29722222222222211</v>
      </c>
      <c r="C273" s="180">
        <v>0.35347222222222191</v>
      </c>
      <c r="D273" s="180">
        <v>0.45902777777777709</v>
      </c>
      <c r="E273" s="180">
        <v>0.51874999999999916</v>
      </c>
      <c r="F273" s="180">
        <v>0.62986111111110987</v>
      </c>
      <c r="G273" s="180">
        <v>0.69930555555555407</v>
      </c>
      <c r="H273" s="180">
        <v>0.78333333333333155</v>
      </c>
      <c r="I273" s="180">
        <v>0.83958333333333135</v>
      </c>
      <c r="J273" s="180">
        <v>0.90347222222222001</v>
      </c>
      <c r="K273" s="180"/>
      <c r="L273" s="180"/>
      <c r="M273" s="180"/>
      <c r="N273" s="180"/>
      <c r="O273" s="180"/>
      <c r="P273" s="180"/>
      <c r="Q273" s="180"/>
      <c r="R273" s="180"/>
      <c r="S273" s="180"/>
      <c r="T273" s="180"/>
      <c r="U273" s="185"/>
    </row>
    <row r="274" spans="1:27" s="117" customFormat="1" ht="24.75" customHeight="1" x14ac:dyDescent="0.15">
      <c r="A274" s="206">
        <v>28</v>
      </c>
      <c r="B274" s="180">
        <v>0.30277777777777765</v>
      </c>
      <c r="C274" s="180">
        <v>0.35902777777777745</v>
      </c>
      <c r="D274" s="180">
        <v>0.46666666666666595</v>
      </c>
      <c r="E274" s="180">
        <v>0.52638888888888802</v>
      </c>
      <c r="F274" s="180">
        <v>0.63749999999999873</v>
      </c>
      <c r="G274" s="180">
        <v>0.70624999999999849</v>
      </c>
      <c r="H274" s="180">
        <v>0.78888888888888709</v>
      </c>
      <c r="I274" s="180">
        <v>0.84444444444444244</v>
      </c>
      <c r="J274" s="180">
        <v>0.90763888888888666</v>
      </c>
      <c r="K274" s="180"/>
      <c r="L274" s="180"/>
      <c r="M274" s="180"/>
      <c r="N274" s="180"/>
      <c r="O274" s="180"/>
      <c r="P274" s="180"/>
      <c r="Q274" s="180"/>
      <c r="R274" s="180"/>
      <c r="S274" s="180"/>
      <c r="T274" s="180"/>
      <c r="U274" s="185"/>
    </row>
    <row r="275" spans="1:27" s="117" customFormat="1" ht="24.75" customHeight="1" x14ac:dyDescent="0.15">
      <c r="A275" s="206">
        <v>29</v>
      </c>
      <c r="B275" s="180"/>
      <c r="C275" s="180"/>
      <c r="D275" s="180"/>
      <c r="E275" s="180"/>
      <c r="F275" s="180"/>
      <c r="G275" s="180"/>
      <c r="H275" s="180"/>
      <c r="I275" s="180"/>
      <c r="J275" s="180"/>
      <c r="K275" s="180"/>
      <c r="L275" s="180"/>
      <c r="M275" s="180"/>
      <c r="N275" s="180"/>
      <c r="O275" s="180"/>
      <c r="P275" s="180"/>
      <c r="Q275" s="180"/>
      <c r="R275" s="180"/>
      <c r="S275" s="180"/>
      <c r="T275" s="180"/>
      <c r="U275" s="185"/>
    </row>
    <row r="276" spans="1:27" s="117" customFormat="1" ht="24.75" customHeight="1" x14ac:dyDescent="0.15">
      <c r="A276" s="206">
        <v>30</v>
      </c>
      <c r="B276" s="180"/>
      <c r="C276" s="419" t="s">
        <v>78</v>
      </c>
      <c r="D276" s="420"/>
      <c r="E276" s="420"/>
      <c r="F276" s="420"/>
      <c r="G276" s="420"/>
      <c r="H276" s="421"/>
      <c r="I276" s="180"/>
      <c r="J276" s="180"/>
      <c r="K276" s="180"/>
      <c r="L276" s="180"/>
      <c r="M276" s="180"/>
      <c r="N276" s="202"/>
      <c r="O276" s="202"/>
      <c r="P276" s="202"/>
      <c r="Q276" s="202"/>
      <c r="R276" s="202"/>
      <c r="S276" s="202"/>
      <c r="T276" s="202"/>
      <c r="U276" s="203"/>
    </row>
    <row r="277" spans="1:27" s="117" customFormat="1" ht="24.75" customHeight="1" x14ac:dyDescent="0.15">
      <c r="A277" s="206">
        <v>31</v>
      </c>
      <c r="B277" s="212"/>
      <c r="C277" s="213"/>
      <c r="D277" s="213"/>
      <c r="E277" s="213"/>
      <c r="F277" s="213"/>
      <c r="G277" s="213"/>
      <c r="H277" s="213"/>
      <c r="I277" s="212"/>
      <c r="J277" s="212"/>
      <c r="K277" s="212"/>
      <c r="L277" s="212"/>
      <c r="M277" s="212"/>
      <c r="N277" s="202"/>
      <c r="O277" s="202"/>
      <c r="P277" s="202"/>
      <c r="Q277" s="202"/>
      <c r="R277" s="202"/>
      <c r="S277" s="202"/>
      <c r="T277" s="202"/>
      <c r="U277" s="203"/>
    </row>
    <row r="278" spans="1:27" s="117" customFormat="1" ht="24.75" customHeight="1" x14ac:dyDescent="0.15">
      <c r="A278" s="206">
        <v>32</v>
      </c>
      <c r="B278" s="180"/>
      <c r="C278" s="180"/>
      <c r="D278" s="180"/>
      <c r="E278" s="180"/>
      <c r="F278" s="180"/>
      <c r="G278" s="180"/>
      <c r="H278" s="180"/>
      <c r="I278" s="180"/>
      <c r="J278" s="180"/>
      <c r="K278" s="180"/>
      <c r="L278" s="180"/>
      <c r="M278" s="180"/>
      <c r="N278" s="180"/>
      <c r="O278" s="180"/>
      <c r="P278" s="180"/>
      <c r="Q278" s="180"/>
      <c r="R278" s="180"/>
      <c r="S278" s="180"/>
      <c r="T278" s="180"/>
      <c r="U278" s="185"/>
    </row>
    <row r="279" spans="1:27" s="117" customFormat="1" ht="23.65" customHeight="1" thickBot="1" x14ac:dyDescent="0.2">
      <c r="A279" s="206">
        <v>33</v>
      </c>
      <c r="B279" s="214"/>
      <c r="C279" s="214"/>
      <c r="D279" s="214"/>
      <c r="E279" s="214"/>
      <c r="F279" s="214"/>
      <c r="G279" s="214"/>
      <c r="H279" s="214"/>
      <c r="I279" s="214"/>
      <c r="J279" s="214"/>
      <c r="K279" s="214"/>
      <c r="L279" s="214"/>
      <c r="M279" s="214"/>
      <c r="N279" s="214"/>
      <c r="O279" s="214"/>
      <c r="P279" s="214"/>
      <c r="Q279" s="214"/>
      <c r="R279" s="214"/>
      <c r="S279" s="214"/>
      <c r="T279" s="214"/>
      <c r="U279" s="215"/>
    </row>
    <row r="280" spans="1:27" s="117" customFormat="1" ht="20.100000000000001" customHeight="1" thickBot="1" x14ac:dyDescent="0.2">
      <c r="A280" s="405" t="s">
        <v>84</v>
      </c>
      <c r="B280" s="406"/>
      <c r="C280" s="407" t="s">
        <v>66</v>
      </c>
      <c r="D280" s="408"/>
      <c r="E280" s="408"/>
      <c r="F280" s="409"/>
      <c r="G280" s="216"/>
      <c r="H280" s="216"/>
      <c r="I280" s="216"/>
      <c r="J280" s="216"/>
      <c r="K280" s="216"/>
      <c r="L280" s="216"/>
      <c r="M280" s="216"/>
      <c r="N280" s="216"/>
      <c r="O280" s="216"/>
      <c r="P280" s="216"/>
      <c r="Q280" s="216"/>
      <c r="R280" s="216"/>
      <c r="S280" s="216"/>
      <c r="T280" s="216"/>
      <c r="U280" s="216"/>
    </row>
    <row r="281" spans="1:27" s="85" customFormat="1" ht="31.5" customHeight="1" thickBot="1" x14ac:dyDescent="0.2">
      <c r="A281" s="355" t="s">
        <v>85</v>
      </c>
      <c r="B281" s="356"/>
      <c r="C281" s="356"/>
      <c r="D281" s="356"/>
      <c r="E281" s="357"/>
      <c r="F281" s="142" t="s">
        <v>25</v>
      </c>
      <c r="G281" s="61"/>
      <c r="H281" s="386" t="s">
        <v>56</v>
      </c>
      <c r="I281" s="387"/>
      <c r="J281" s="387"/>
      <c r="K281" s="63" t="s">
        <v>86</v>
      </c>
      <c r="L281" s="388" t="s">
        <v>57</v>
      </c>
      <c r="M281" s="388"/>
      <c r="N281" s="389"/>
      <c r="O281" s="61"/>
      <c r="P281" s="148"/>
      <c r="Q281" s="148"/>
      <c r="R281" s="148"/>
      <c r="S281" s="61"/>
      <c r="T281" s="422" t="s">
        <v>87</v>
      </c>
      <c r="U281" s="423"/>
      <c r="V281" s="11">
        <v>5.070943245403677E-3</v>
      </c>
      <c r="W281" s="11">
        <v>5.1449716139497156E-3</v>
      </c>
      <c r="X281" s="100">
        <v>5.1079574296766968E-3</v>
      </c>
      <c r="Y281" s="90" t="s">
        <v>105</v>
      </c>
      <c r="Z281" s="91">
        <v>4.8611111111111112E-3</v>
      </c>
      <c r="AA281" s="103"/>
    </row>
    <row r="282" spans="1:27" s="85" customFormat="1" ht="9" customHeight="1" thickBot="1" x14ac:dyDescent="0.2">
      <c r="A282" s="124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142"/>
      <c r="U282" s="143"/>
      <c r="V282" s="11">
        <v>0.23611111111111113</v>
      </c>
      <c r="W282" s="11">
        <v>0.23611111111111113</v>
      </c>
      <c r="X282" s="103"/>
      <c r="Y282" s="88"/>
      <c r="Z282" s="88"/>
      <c r="AA282" s="103"/>
    </row>
    <row r="283" spans="1:27" s="85" customFormat="1" ht="20.100000000000001" customHeight="1" thickBot="1" x14ac:dyDescent="0.2">
      <c r="A283" s="375" t="s">
        <v>88</v>
      </c>
      <c r="B283" s="496"/>
      <c r="C283" s="458" t="s">
        <v>89</v>
      </c>
      <c r="D283" s="458"/>
      <c r="E283" s="459"/>
      <c r="F283" s="462" t="s">
        <v>90</v>
      </c>
      <c r="G283" s="463"/>
      <c r="H283" s="463"/>
      <c r="I283" s="463"/>
      <c r="J283" s="463"/>
      <c r="K283" s="62"/>
      <c r="L283" s="62"/>
      <c r="M283" s="62"/>
      <c r="N283" s="378" t="s">
        <v>91</v>
      </c>
      <c r="O283" s="379"/>
      <c r="P283" s="380">
        <v>7</v>
      </c>
      <c r="Q283" s="381"/>
      <c r="R283" s="62"/>
      <c r="S283" s="68" t="s">
        <v>92</v>
      </c>
      <c r="T283" s="469">
        <v>6.1805555555555558E-2</v>
      </c>
      <c r="U283" s="470"/>
      <c r="V283" s="11">
        <v>0.70486111111111105</v>
      </c>
      <c r="W283" s="11">
        <v>0.70486111111111105</v>
      </c>
      <c r="X283" s="103"/>
      <c r="Y283" s="88"/>
      <c r="Z283" s="88"/>
      <c r="AA283" s="103"/>
    </row>
    <row r="284" spans="1:27" s="85" customFormat="1" ht="9" customHeight="1" thickBot="1" x14ac:dyDescent="0.2">
      <c r="A284" s="124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142"/>
      <c r="U284" s="143"/>
      <c r="V284" s="11">
        <v>0.94097222222222221</v>
      </c>
      <c r="W284" s="11">
        <v>0.94097222222222221</v>
      </c>
      <c r="X284" s="103"/>
      <c r="Y284" s="88"/>
      <c r="Z284" s="88"/>
      <c r="AA284" s="103"/>
    </row>
    <row r="285" spans="1:27" s="85" customFormat="1" ht="20.100000000000001" customHeight="1" x14ac:dyDescent="0.15">
      <c r="A285" s="497" t="s">
        <v>55</v>
      </c>
      <c r="B285" s="460">
        <v>1</v>
      </c>
      <c r="C285" s="461"/>
      <c r="D285" s="460">
        <v>2</v>
      </c>
      <c r="E285" s="461"/>
      <c r="F285" s="460">
        <v>3</v>
      </c>
      <c r="G285" s="461"/>
      <c r="H285" s="460">
        <v>4</v>
      </c>
      <c r="I285" s="461"/>
      <c r="J285" s="460">
        <v>5</v>
      </c>
      <c r="K285" s="461"/>
      <c r="L285" s="460">
        <v>6</v>
      </c>
      <c r="M285" s="461"/>
      <c r="N285" s="460">
        <v>7</v>
      </c>
      <c r="O285" s="461"/>
      <c r="P285" s="460">
        <v>8</v>
      </c>
      <c r="Q285" s="461"/>
      <c r="R285" s="460">
        <v>9</v>
      </c>
      <c r="S285" s="461"/>
      <c r="T285" s="384">
        <v>10</v>
      </c>
      <c r="U285" s="390"/>
      <c r="V285" s="103"/>
      <c r="W285" s="103"/>
      <c r="X285" s="103"/>
      <c r="Y285" s="88"/>
      <c r="Z285" s="88"/>
      <c r="AA285" s="103"/>
    </row>
    <row r="286" spans="1:27" s="85" customFormat="1" ht="20.100000000000001" customHeight="1" x14ac:dyDescent="0.15">
      <c r="A286" s="498"/>
      <c r="B286" s="137" t="s">
        <v>56</v>
      </c>
      <c r="C286" s="137" t="s">
        <v>57</v>
      </c>
      <c r="D286" s="137" t="s">
        <v>56</v>
      </c>
      <c r="E286" s="137" t="s">
        <v>57</v>
      </c>
      <c r="F286" s="137" t="s">
        <v>56</v>
      </c>
      <c r="G286" s="137" t="s">
        <v>57</v>
      </c>
      <c r="H286" s="137" t="s">
        <v>56</v>
      </c>
      <c r="I286" s="137" t="s">
        <v>57</v>
      </c>
      <c r="J286" s="137" t="s">
        <v>56</v>
      </c>
      <c r="K286" s="137" t="s">
        <v>57</v>
      </c>
      <c r="L286" s="137" t="s">
        <v>56</v>
      </c>
      <c r="M286" s="137" t="s">
        <v>57</v>
      </c>
      <c r="N286" s="137"/>
      <c r="O286" s="137"/>
      <c r="P286" s="137"/>
      <c r="Q286" s="137"/>
      <c r="R286" s="137"/>
      <c r="S286" s="137"/>
      <c r="T286" s="69"/>
      <c r="U286" s="131"/>
      <c r="V286" s="103"/>
      <c r="W286" s="103"/>
      <c r="X286" s="103"/>
      <c r="Y286" s="88"/>
      <c r="Z286" s="88"/>
      <c r="AA286" s="103"/>
    </row>
    <row r="287" spans="1:27" s="85" customFormat="1" ht="23.25" customHeight="1" x14ac:dyDescent="0.15">
      <c r="A287" s="161">
        <v>1</v>
      </c>
      <c r="B287" s="135"/>
      <c r="C287" s="158" t="s">
        <v>93</v>
      </c>
      <c r="D287" s="135">
        <v>0.29374999999999984</v>
      </c>
      <c r="E287" s="135">
        <v>0.35694444444444412</v>
      </c>
      <c r="F287" s="135">
        <v>0.4666666666666659</v>
      </c>
      <c r="G287" s="135">
        <v>0.532638888888888</v>
      </c>
      <c r="H287" s="135"/>
      <c r="I287" s="135"/>
      <c r="J287" s="135"/>
      <c r="K287" s="135"/>
      <c r="L287" s="135"/>
      <c r="M287" s="77"/>
      <c r="N287" s="157"/>
      <c r="O287" s="138"/>
      <c r="P287" s="138"/>
      <c r="Q287" s="138"/>
      <c r="R287" s="162"/>
      <c r="S287" s="163"/>
      <c r="T287" s="77"/>
      <c r="U287" s="132"/>
      <c r="V287" s="104">
        <v>276</v>
      </c>
      <c r="W287" s="102">
        <v>4.3125</v>
      </c>
      <c r="X287" s="103"/>
      <c r="Y287" s="88" t="s">
        <v>106</v>
      </c>
      <c r="Z287" s="103"/>
      <c r="AA287" s="88"/>
    </row>
    <row r="288" spans="1:27" s="85" customFormat="1" ht="23.25" customHeight="1" x14ac:dyDescent="0.15">
      <c r="A288" s="149">
        <v>2</v>
      </c>
      <c r="B288" s="135"/>
      <c r="C288" s="158" t="s">
        <v>94</v>
      </c>
      <c r="D288" s="135">
        <v>0.29861111111111094</v>
      </c>
      <c r="E288" s="135">
        <v>0.3631944444444441</v>
      </c>
      <c r="F288" s="135">
        <v>0.47291666666666587</v>
      </c>
      <c r="G288" s="135">
        <v>0.53888888888888797</v>
      </c>
      <c r="H288" s="135">
        <v>0.64583333333333193</v>
      </c>
      <c r="I288" s="135">
        <v>0.71874999999999845</v>
      </c>
      <c r="J288" s="135">
        <v>0.80555555555555358</v>
      </c>
      <c r="K288" s="135">
        <v>0.87777777777777566</v>
      </c>
      <c r="L288" s="135"/>
      <c r="M288" s="77"/>
      <c r="N288" s="157"/>
      <c r="O288" s="138"/>
      <c r="P288" s="138"/>
      <c r="Q288" s="138"/>
      <c r="R288" s="162"/>
      <c r="S288" s="163"/>
      <c r="T288" s="77"/>
      <c r="U288" s="132"/>
      <c r="V288" s="105">
        <v>139</v>
      </c>
      <c r="W288" s="101">
        <v>137</v>
      </c>
      <c r="X288" s="103"/>
      <c r="Y288" s="98">
        <v>138</v>
      </c>
      <c r="Z288" s="103"/>
      <c r="AA288" s="88"/>
    </row>
    <row r="289" spans="1:27" s="85" customFormat="1" ht="23.25" customHeight="1" x14ac:dyDescent="0.15">
      <c r="A289" s="161">
        <v>3</v>
      </c>
      <c r="B289" s="135"/>
      <c r="C289" s="171" t="s">
        <v>95</v>
      </c>
      <c r="D289" s="135">
        <v>0.30347222222222203</v>
      </c>
      <c r="E289" s="135">
        <v>0.36944444444444408</v>
      </c>
      <c r="F289" s="135">
        <v>0.47916666666666585</v>
      </c>
      <c r="G289" s="135">
        <v>0.54513888888888795</v>
      </c>
      <c r="H289" s="135">
        <v>0.65138888888888746</v>
      </c>
      <c r="I289" s="135">
        <v>0.72499999999999842</v>
      </c>
      <c r="J289" s="135">
        <v>0.81111111111110912</v>
      </c>
      <c r="K289" s="135">
        <v>0.88263888888888675</v>
      </c>
      <c r="L289" s="135"/>
      <c r="M289" s="77"/>
      <c r="N289" s="157"/>
      <c r="O289" s="138"/>
      <c r="P289" s="138"/>
      <c r="Q289" s="138"/>
      <c r="R289" s="162"/>
      <c r="S289" s="163"/>
      <c r="T289" s="77"/>
      <c r="U289" s="132"/>
      <c r="V289" s="106">
        <v>8</v>
      </c>
      <c r="W289" s="107">
        <v>7</v>
      </c>
      <c r="X289" s="103"/>
      <c r="Y289" s="88"/>
      <c r="Z289" s="103"/>
      <c r="AA289" s="88"/>
    </row>
    <row r="290" spans="1:27" s="85" customFormat="1" ht="23.25" customHeight="1" x14ac:dyDescent="0.15">
      <c r="A290" s="149">
        <v>4</v>
      </c>
      <c r="B290" s="135"/>
      <c r="C290" s="135">
        <v>0.23611111111111113</v>
      </c>
      <c r="D290" s="135">
        <v>0.30833333333333313</v>
      </c>
      <c r="E290" s="135">
        <v>0.37569444444444405</v>
      </c>
      <c r="F290" s="135">
        <v>0.48541666666666583</v>
      </c>
      <c r="G290" s="135">
        <v>0.55138888888888793</v>
      </c>
      <c r="H290" s="135">
        <v>0.656944444444443</v>
      </c>
      <c r="I290" s="135">
        <v>0.7312499999999984</v>
      </c>
      <c r="J290" s="135">
        <v>0.81597222222222021</v>
      </c>
      <c r="K290" s="135">
        <v>0.88749999999999785</v>
      </c>
      <c r="L290" s="135"/>
      <c r="M290" s="77"/>
      <c r="N290" s="157"/>
      <c r="O290" s="138"/>
      <c r="P290" s="138"/>
      <c r="Q290" s="138"/>
      <c r="R290" s="162"/>
      <c r="S290" s="163"/>
      <c r="T290" s="77"/>
      <c r="U290" s="132"/>
      <c r="V290" s="105">
        <v>131</v>
      </c>
      <c r="W290" s="101">
        <v>130</v>
      </c>
      <c r="X290" s="103"/>
      <c r="Y290" s="88"/>
      <c r="Z290" s="103"/>
      <c r="AA290" s="88"/>
    </row>
    <row r="291" spans="1:27" s="85" customFormat="1" ht="23.25" customHeight="1" x14ac:dyDescent="0.15">
      <c r="A291" s="161">
        <v>5</v>
      </c>
      <c r="B291" s="135"/>
      <c r="C291" s="135">
        <v>0.24097222222222225</v>
      </c>
      <c r="D291" s="135">
        <v>0.31319444444444422</v>
      </c>
      <c r="E291" s="135">
        <v>0.38194444444444403</v>
      </c>
      <c r="F291" s="135">
        <v>0.49166666666666581</v>
      </c>
      <c r="G291" s="135">
        <v>0.55763888888888791</v>
      </c>
      <c r="H291" s="135">
        <v>0.66249999999999853</v>
      </c>
      <c r="I291" s="135">
        <v>0.73749999999999838</v>
      </c>
      <c r="J291" s="135">
        <v>0.82083333333333131</v>
      </c>
      <c r="K291" s="135">
        <v>0.89236111111110894</v>
      </c>
      <c r="L291" s="135"/>
      <c r="M291" s="77"/>
      <c r="N291" s="157"/>
      <c r="O291" s="138"/>
      <c r="P291" s="138"/>
      <c r="Q291" s="138"/>
      <c r="R291" s="162"/>
      <c r="S291" s="163"/>
      <c r="T291" s="77"/>
      <c r="U291" s="132"/>
      <c r="V291" s="105">
        <v>261</v>
      </c>
      <c r="W291" s="108">
        <v>4.5</v>
      </c>
      <c r="X291" s="103"/>
      <c r="Y291" s="88"/>
      <c r="Z291" s="103"/>
      <c r="AA291" s="88"/>
    </row>
    <row r="292" spans="1:27" s="85" customFormat="1" ht="23.25" customHeight="1" x14ac:dyDescent="0.15">
      <c r="A292" s="149">
        <v>6</v>
      </c>
      <c r="B292" s="135"/>
      <c r="C292" s="135">
        <v>0.24583333333333338</v>
      </c>
      <c r="D292" s="135">
        <v>0.31805555555555531</v>
      </c>
      <c r="E292" s="135">
        <v>0.38819444444444401</v>
      </c>
      <c r="F292" s="135">
        <v>0.49791666666666579</v>
      </c>
      <c r="G292" s="135">
        <v>0.56388888888888788</v>
      </c>
      <c r="H292" s="135">
        <v>0.66805555555555407</v>
      </c>
      <c r="I292" s="135">
        <v>0.74305555555555391</v>
      </c>
      <c r="J292" s="135">
        <v>0.8256944444444424</v>
      </c>
      <c r="K292" s="135">
        <v>0.89722222222222003</v>
      </c>
      <c r="L292" s="135"/>
      <c r="M292" s="77"/>
      <c r="N292" s="157"/>
      <c r="O292" s="138"/>
      <c r="P292" s="138"/>
      <c r="Q292" s="138"/>
      <c r="R292" s="162"/>
      <c r="S292" s="163"/>
      <c r="T292" s="77"/>
      <c r="U292" s="132"/>
      <c r="V292" s="103"/>
      <c r="W292" s="103"/>
      <c r="X292" s="103"/>
      <c r="Y292" s="88"/>
      <c r="Z292" s="103"/>
      <c r="AA292" s="88"/>
    </row>
    <row r="293" spans="1:27" s="85" customFormat="1" ht="23.25" customHeight="1" x14ac:dyDescent="0.15">
      <c r="A293" s="161">
        <v>7</v>
      </c>
      <c r="B293" s="135"/>
      <c r="C293" s="135">
        <v>0.2506944444444445</v>
      </c>
      <c r="D293" s="135">
        <v>0.32291666666666641</v>
      </c>
      <c r="E293" s="135">
        <v>0.39444444444444399</v>
      </c>
      <c r="F293" s="135">
        <v>0.50416666666666576</v>
      </c>
      <c r="G293" s="135">
        <v>0.57013888888888786</v>
      </c>
      <c r="H293" s="135">
        <v>0.67361111111110961</v>
      </c>
      <c r="I293" s="135">
        <v>0.74861111111110945</v>
      </c>
      <c r="J293" s="135">
        <v>0.83055555555555349</v>
      </c>
      <c r="K293" s="135">
        <v>0.90208333333333113</v>
      </c>
      <c r="L293" s="135"/>
      <c r="M293" s="77"/>
      <c r="N293" s="164"/>
      <c r="O293" s="138"/>
      <c r="P293" s="138"/>
      <c r="Q293" s="138"/>
      <c r="R293" s="162"/>
      <c r="S293" s="163"/>
      <c r="T293" s="77"/>
      <c r="U293" s="132"/>
      <c r="V293" s="109" t="s">
        <v>100</v>
      </c>
      <c r="W293" s="109" t="s">
        <v>101</v>
      </c>
      <c r="X293" s="103"/>
      <c r="Y293" s="88"/>
      <c r="Z293" s="103"/>
      <c r="AA293" s="88"/>
    </row>
    <row r="294" spans="1:27" s="85" customFormat="1" ht="23.25" customHeight="1" x14ac:dyDescent="0.15">
      <c r="A294" s="149">
        <v>8</v>
      </c>
      <c r="B294" s="135"/>
      <c r="C294" s="135">
        <v>0.25555555555555559</v>
      </c>
      <c r="D294" s="135">
        <v>0.3277777777777775</v>
      </c>
      <c r="E294" s="135">
        <v>0.40069444444444396</v>
      </c>
      <c r="F294" s="135">
        <v>0.51041666666666574</v>
      </c>
      <c r="G294" s="135">
        <v>0.57638888888888784</v>
      </c>
      <c r="H294" s="135">
        <v>0.67916666666666514</v>
      </c>
      <c r="I294" s="135">
        <v>0.75416666666666499</v>
      </c>
      <c r="J294" s="135">
        <v>0.83541666666666459</v>
      </c>
      <c r="K294" s="135">
        <v>0.90694444444444222</v>
      </c>
      <c r="L294" s="135"/>
      <c r="M294" s="77"/>
      <c r="N294" s="164"/>
      <c r="O294" s="138"/>
      <c r="P294" s="138"/>
      <c r="Q294" s="138"/>
      <c r="R294" s="162"/>
      <c r="S294" s="163"/>
      <c r="T294" s="77"/>
      <c r="U294" s="132"/>
      <c r="V294" s="109" t="s">
        <v>102</v>
      </c>
      <c r="W294" s="109" t="s">
        <v>103</v>
      </c>
      <c r="X294" s="103"/>
      <c r="Y294" s="88"/>
      <c r="Z294" s="103"/>
      <c r="AA294" s="88"/>
    </row>
    <row r="295" spans="1:27" s="85" customFormat="1" ht="23.25" customHeight="1" x14ac:dyDescent="0.15">
      <c r="A295" s="161">
        <v>9</v>
      </c>
      <c r="B295" s="135"/>
      <c r="C295" s="135">
        <v>0.26041666666666669</v>
      </c>
      <c r="D295" s="135">
        <v>0.3326388888888886</v>
      </c>
      <c r="E295" s="135">
        <v>0.40555555555555506</v>
      </c>
      <c r="F295" s="135">
        <v>0.51666666666666572</v>
      </c>
      <c r="G295" s="135">
        <v>0.58263888888888782</v>
      </c>
      <c r="H295" s="135">
        <v>0.68472222222222068</v>
      </c>
      <c r="I295" s="135">
        <v>0.75972222222222052</v>
      </c>
      <c r="J295" s="135">
        <v>0.84027777777777568</v>
      </c>
      <c r="K295" s="135">
        <v>0.91180555555555332</v>
      </c>
      <c r="L295" s="135"/>
      <c r="M295" s="77"/>
      <c r="N295" s="165"/>
      <c r="O295" s="138"/>
      <c r="P295" s="138"/>
      <c r="Q295" s="138"/>
      <c r="R295" s="162"/>
      <c r="S295" s="163"/>
      <c r="T295" s="77"/>
      <c r="U295" s="132"/>
      <c r="V295" s="103"/>
      <c r="W295" s="103"/>
      <c r="X295" s="103"/>
      <c r="Y295" s="88"/>
      <c r="Z295" s="103"/>
      <c r="AA295" s="88"/>
    </row>
    <row r="296" spans="1:27" s="85" customFormat="1" ht="23.25" customHeight="1" x14ac:dyDescent="0.15">
      <c r="A296" s="149">
        <v>10</v>
      </c>
      <c r="B296" s="135"/>
      <c r="C296" s="135">
        <v>0.26527777777777778</v>
      </c>
      <c r="D296" s="135">
        <v>0.33819444444444413</v>
      </c>
      <c r="E296" s="135">
        <v>0.41041666666666615</v>
      </c>
      <c r="F296" s="135">
        <v>0.5229166666666657</v>
      </c>
      <c r="G296" s="135">
        <v>0.5888888888888878</v>
      </c>
      <c r="H296" s="135">
        <v>0.69027777777777621</v>
      </c>
      <c r="I296" s="135">
        <v>0.76527777777777606</v>
      </c>
      <c r="J296" s="135">
        <v>0.84513888888888677</v>
      </c>
      <c r="K296" s="135">
        <v>0.91666666666666441</v>
      </c>
      <c r="L296" s="135"/>
      <c r="M296" s="77"/>
      <c r="N296" s="165"/>
      <c r="O296" s="138"/>
      <c r="P296" s="138"/>
      <c r="Q296" s="138"/>
      <c r="R296" s="162"/>
      <c r="S296" s="163"/>
      <c r="T296" s="77"/>
      <c r="U296" s="132"/>
      <c r="V296" s="96">
        <v>4.8611111111110938E-3</v>
      </c>
      <c r="W296" s="96">
        <v>4.8611111111110938E-3</v>
      </c>
      <c r="X296" s="103"/>
      <c r="Y296" s="88"/>
      <c r="Z296" s="103"/>
      <c r="AA296" s="88"/>
    </row>
    <row r="297" spans="1:27" s="85" customFormat="1" ht="23.25" customHeight="1" x14ac:dyDescent="0.15">
      <c r="A297" s="161">
        <v>11</v>
      </c>
      <c r="B297" s="135"/>
      <c r="C297" s="135">
        <v>0.27013888888888887</v>
      </c>
      <c r="D297" s="135">
        <v>0.34374999999999967</v>
      </c>
      <c r="E297" s="135">
        <v>0.41527777777777725</v>
      </c>
      <c r="F297" s="135">
        <v>0.52847222222222123</v>
      </c>
      <c r="G297" s="135">
        <v>0.59513888888888777</v>
      </c>
      <c r="H297" s="135">
        <v>0.69583333333333175</v>
      </c>
      <c r="I297" s="135">
        <v>0.77083333333333159</v>
      </c>
      <c r="J297" s="135">
        <v>0.84999999999999787</v>
      </c>
      <c r="K297" s="135">
        <v>0.9215277777777755</v>
      </c>
      <c r="L297" s="135"/>
      <c r="M297" s="77"/>
      <c r="N297" s="165"/>
      <c r="O297" s="138"/>
      <c r="P297" s="138"/>
      <c r="Q297" s="138"/>
      <c r="R297" s="162"/>
      <c r="S297" s="163"/>
      <c r="T297" s="77"/>
      <c r="U297" s="132"/>
      <c r="V297" s="96">
        <v>4.8611111111110938E-3</v>
      </c>
      <c r="W297" s="96">
        <v>4.8611111111110938E-3</v>
      </c>
      <c r="X297" s="103"/>
      <c r="Y297" s="88"/>
      <c r="Z297" s="103"/>
      <c r="AA297" s="88"/>
    </row>
    <row r="298" spans="1:27" s="85" customFormat="1" ht="23.25" customHeight="1" x14ac:dyDescent="0.15">
      <c r="A298" s="149">
        <v>12</v>
      </c>
      <c r="B298" s="135"/>
      <c r="C298" s="135">
        <v>0.27499999999999997</v>
      </c>
      <c r="D298" s="135">
        <v>0.3493055555555552</v>
      </c>
      <c r="E298" s="135">
        <v>0.42013888888888834</v>
      </c>
      <c r="F298" s="135">
        <v>0.53402777777777677</v>
      </c>
      <c r="G298" s="135">
        <v>0.60138888888888775</v>
      </c>
      <c r="H298" s="135">
        <v>0.70069444444444284</v>
      </c>
      <c r="I298" s="135">
        <v>0.77638888888888713</v>
      </c>
      <c r="J298" s="135">
        <v>0.85486111111110896</v>
      </c>
      <c r="K298" s="135">
        <v>0.9263888888888866</v>
      </c>
      <c r="L298" s="135"/>
      <c r="M298" s="77"/>
      <c r="N298" s="165"/>
      <c r="O298" s="138"/>
      <c r="P298" s="138"/>
      <c r="Q298" s="138"/>
      <c r="R298" s="162"/>
      <c r="S298" s="163"/>
      <c r="T298" s="77"/>
      <c r="U298" s="132"/>
      <c r="V298" s="96">
        <v>4.8611111111110938E-3</v>
      </c>
      <c r="W298" s="96">
        <v>4.8611111111110938E-3</v>
      </c>
      <c r="X298" s="103"/>
      <c r="Y298" s="88"/>
      <c r="Z298" s="103"/>
      <c r="AA298" s="88"/>
    </row>
    <row r="299" spans="1:27" s="85" customFormat="1" ht="23.25" customHeight="1" x14ac:dyDescent="0.15">
      <c r="A299" s="161">
        <v>13</v>
      </c>
      <c r="B299" s="135"/>
      <c r="C299" s="135">
        <v>0.27986111111111106</v>
      </c>
      <c r="D299" s="135">
        <v>0.35486111111111074</v>
      </c>
      <c r="E299" s="135">
        <v>0.42499999999999943</v>
      </c>
      <c r="F299" s="135">
        <v>0.53888888888888786</v>
      </c>
      <c r="G299" s="135">
        <v>0.60763888888888773</v>
      </c>
      <c r="H299" s="135">
        <v>0.70555555555555394</v>
      </c>
      <c r="I299" s="135">
        <v>0.78194444444444267</v>
      </c>
      <c r="J299" s="135">
        <v>0.85972222222222006</v>
      </c>
      <c r="K299" s="135">
        <v>0.93124999999999769</v>
      </c>
      <c r="L299" s="135"/>
      <c r="M299" s="77"/>
      <c r="N299" s="165"/>
      <c r="O299" s="138"/>
      <c r="P299" s="138"/>
      <c r="Q299" s="138"/>
      <c r="R299" s="162"/>
      <c r="S299" s="163"/>
      <c r="T299" s="77"/>
      <c r="U299" s="132"/>
      <c r="V299" s="96">
        <v>4.8611111111110938E-3</v>
      </c>
      <c r="W299" s="96">
        <v>4.8611111111110938E-3</v>
      </c>
      <c r="X299" s="103"/>
      <c r="Y299" s="88"/>
      <c r="Z299" s="103"/>
      <c r="AA299" s="88"/>
    </row>
    <row r="300" spans="1:27" s="85" customFormat="1" ht="23.25" customHeight="1" x14ac:dyDescent="0.15">
      <c r="A300" s="149">
        <v>14</v>
      </c>
      <c r="B300" s="135"/>
      <c r="C300" s="135">
        <v>0.2854166666666666</v>
      </c>
      <c r="D300" s="135">
        <v>0.36041666666666627</v>
      </c>
      <c r="E300" s="135">
        <v>0.42986111111111053</v>
      </c>
      <c r="F300" s="135">
        <v>0.54374999999999896</v>
      </c>
      <c r="G300" s="135">
        <v>0.61388888888888771</v>
      </c>
      <c r="H300" s="135">
        <v>0.71111111111110947</v>
      </c>
      <c r="I300" s="135">
        <v>0.7874999999999982</v>
      </c>
      <c r="J300" s="135">
        <v>0.86458333333333115</v>
      </c>
      <c r="K300" s="135">
        <v>0.93611111111110878</v>
      </c>
      <c r="L300" s="135"/>
      <c r="M300" s="77"/>
      <c r="N300" s="165"/>
      <c r="O300" s="138"/>
      <c r="P300" s="138"/>
      <c r="Q300" s="138"/>
      <c r="R300" s="162"/>
      <c r="S300" s="163"/>
      <c r="T300" s="77"/>
      <c r="U300" s="132"/>
      <c r="V300" s="96">
        <v>4.8611111111110938E-3</v>
      </c>
      <c r="W300" s="96">
        <v>4.8611111111110938E-3</v>
      </c>
      <c r="X300" s="103"/>
      <c r="Y300" s="88"/>
      <c r="Z300" s="103"/>
      <c r="AA300" s="88"/>
    </row>
    <row r="301" spans="1:27" s="85" customFormat="1" ht="23.25" customHeight="1" x14ac:dyDescent="0.15">
      <c r="A301" s="161">
        <v>15</v>
      </c>
      <c r="B301" s="135"/>
      <c r="C301" s="135">
        <v>0.29027777777777769</v>
      </c>
      <c r="D301" s="135">
        <v>0.36597222222222181</v>
      </c>
      <c r="E301" s="135">
        <v>0.43472222222222162</v>
      </c>
      <c r="F301" s="135">
        <v>0.54861111111111005</v>
      </c>
      <c r="G301" s="135">
        <v>0.62013888888888768</v>
      </c>
      <c r="H301" s="135">
        <v>0.71666666666666501</v>
      </c>
      <c r="I301" s="135">
        <v>0.79305555555555374</v>
      </c>
      <c r="J301" s="135">
        <v>0.8687499999999978</v>
      </c>
      <c r="K301" s="135">
        <v>0.94097222222221988</v>
      </c>
      <c r="L301" s="135"/>
      <c r="M301" s="77"/>
      <c r="N301" s="165"/>
      <c r="O301" s="138"/>
      <c r="P301" s="138"/>
      <c r="Q301" s="138"/>
      <c r="R301" s="162"/>
      <c r="S301" s="163"/>
      <c r="T301" s="77"/>
      <c r="U301" s="132"/>
      <c r="V301" s="96">
        <v>4.8611111111110938E-3</v>
      </c>
      <c r="W301" s="96">
        <v>4.8611111111110938E-3</v>
      </c>
      <c r="X301" s="103"/>
      <c r="Y301" s="88"/>
      <c r="Z301" s="103"/>
      <c r="AA301" s="88"/>
    </row>
    <row r="302" spans="1:27" s="85" customFormat="1" ht="23.25" customHeight="1" x14ac:dyDescent="0.15">
      <c r="A302" s="149">
        <v>16</v>
      </c>
      <c r="B302" s="158" t="s">
        <v>96</v>
      </c>
      <c r="C302" s="135">
        <v>0.29513888888888878</v>
      </c>
      <c r="D302" s="135">
        <v>0.37152777777777735</v>
      </c>
      <c r="E302" s="135">
        <v>0.43958333333333272</v>
      </c>
      <c r="F302" s="135">
        <v>0.55347222222222114</v>
      </c>
      <c r="G302" s="135"/>
      <c r="H302" s="135"/>
      <c r="I302" s="135"/>
      <c r="J302" s="135"/>
      <c r="K302" s="153"/>
      <c r="L302" s="135"/>
      <c r="M302" s="77"/>
      <c r="N302" s="165"/>
      <c r="O302" s="138"/>
      <c r="P302" s="138"/>
      <c r="Q302" s="138"/>
      <c r="R302" s="162"/>
      <c r="S302" s="163"/>
      <c r="T302" s="77"/>
      <c r="U302" s="132"/>
      <c r="V302" s="96">
        <v>4.8611111111110938E-3</v>
      </c>
      <c r="W302" s="96">
        <v>4.8611111111110938E-3</v>
      </c>
      <c r="X302" s="103"/>
      <c r="Y302" s="88"/>
      <c r="Z302" s="88"/>
      <c r="AA302" s="103"/>
    </row>
    <row r="303" spans="1:27" s="85" customFormat="1" ht="23.25" customHeight="1" x14ac:dyDescent="0.15">
      <c r="A303" s="161">
        <v>17</v>
      </c>
      <c r="B303" s="135">
        <v>0.23611111111111113</v>
      </c>
      <c r="C303" s="172">
        <v>0.29861111111111099</v>
      </c>
      <c r="D303" s="135">
        <v>0.37708333333333288</v>
      </c>
      <c r="E303" s="135">
        <v>0.44444444444444381</v>
      </c>
      <c r="F303" s="135">
        <v>0.55833333333333224</v>
      </c>
      <c r="G303" s="135"/>
      <c r="H303" s="135"/>
      <c r="I303" s="135"/>
      <c r="J303" s="135"/>
      <c r="K303" s="135"/>
      <c r="L303" s="135"/>
      <c r="M303" s="77"/>
      <c r="N303" s="165"/>
      <c r="O303" s="138"/>
      <c r="P303" s="138"/>
      <c r="Q303" s="138"/>
      <c r="R303" s="162"/>
      <c r="S303" s="163"/>
      <c r="T303" s="77"/>
      <c r="U303" s="132"/>
      <c r="V303" s="96">
        <v>4.8611111111110938E-3</v>
      </c>
      <c r="W303" s="96">
        <v>4.8611111111110938E-3</v>
      </c>
      <c r="X303" s="103"/>
      <c r="Y303" s="88"/>
      <c r="Z303" s="88"/>
      <c r="AA303" s="103"/>
    </row>
    <row r="304" spans="1:27" s="85" customFormat="1" ht="23.25" customHeight="1" x14ac:dyDescent="0.15">
      <c r="A304" s="149">
        <v>18</v>
      </c>
      <c r="B304" s="135">
        <v>0.23958333333333334</v>
      </c>
      <c r="C304" s="172">
        <v>0.30138888888888876</v>
      </c>
      <c r="D304" s="135">
        <v>0.38263888888888842</v>
      </c>
      <c r="E304" s="135">
        <v>0.4493055555555549</v>
      </c>
      <c r="F304" s="135">
        <v>0.56319444444444333</v>
      </c>
      <c r="G304" s="135">
        <v>0.62638888888888766</v>
      </c>
      <c r="H304" s="135">
        <v>0.72222222222222054</v>
      </c>
      <c r="I304" s="135">
        <v>0.79861111111110927</v>
      </c>
      <c r="J304" s="135">
        <v>0.87291666666666445</v>
      </c>
      <c r="K304" s="135"/>
      <c r="L304" s="135"/>
      <c r="M304" s="77"/>
      <c r="N304" s="165"/>
      <c r="O304" s="138"/>
      <c r="P304" s="138"/>
      <c r="Q304" s="138"/>
      <c r="R304" s="162"/>
      <c r="S304" s="163"/>
      <c r="T304" s="77"/>
      <c r="U304" s="132"/>
      <c r="V304" s="96">
        <v>4.8611111111110938E-3</v>
      </c>
      <c r="W304" s="96">
        <v>4.8611111111110938E-3</v>
      </c>
      <c r="X304" s="103"/>
      <c r="Y304" s="88"/>
      <c r="Z304" s="88"/>
      <c r="AA304" s="88" t="s">
        <v>107</v>
      </c>
    </row>
    <row r="305" spans="1:27" s="85" customFormat="1" ht="23.25" customHeight="1" x14ac:dyDescent="0.15">
      <c r="A305" s="161">
        <v>19</v>
      </c>
      <c r="B305" s="135">
        <v>0.24305555555555555</v>
      </c>
      <c r="C305" s="172">
        <v>0.30416666666666653</v>
      </c>
      <c r="D305" s="135">
        <v>0.38819444444444395</v>
      </c>
      <c r="E305" s="135">
        <v>0.454166666666666</v>
      </c>
      <c r="F305" s="135">
        <v>0.56805555555555443</v>
      </c>
      <c r="G305" s="135">
        <v>0.63263888888888764</v>
      </c>
      <c r="H305" s="135">
        <v>0.72777777777777608</v>
      </c>
      <c r="I305" s="135">
        <v>0.80416666666666481</v>
      </c>
      <c r="J305" s="135">
        <v>0.87777777777777555</v>
      </c>
      <c r="K305" s="135"/>
      <c r="L305" s="135"/>
      <c r="M305" s="77"/>
      <c r="N305" s="165"/>
      <c r="O305" s="138"/>
      <c r="P305" s="138"/>
      <c r="Q305" s="138"/>
      <c r="R305" s="162"/>
      <c r="S305" s="163"/>
      <c r="T305" s="77"/>
      <c r="U305" s="132"/>
      <c r="V305" s="96">
        <v>4.8611111111110938E-3</v>
      </c>
      <c r="W305" s="96">
        <v>4.8611111111110938E-3</v>
      </c>
      <c r="X305" s="103"/>
      <c r="Y305" s="88"/>
      <c r="Z305" s="88"/>
      <c r="AA305" s="88" t="s">
        <v>107</v>
      </c>
    </row>
    <row r="306" spans="1:27" s="85" customFormat="1" ht="23.25" customHeight="1" x14ac:dyDescent="0.15">
      <c r="A306" s="149">
        <v>20</v>
      </c>
      <c r="B306" s="135">
        <v>0.24652777777777776</v>
      </c>
      <c r="C306" s="172">
        <v>0.3069444444444443</v>
      </c>
      <c r="D306" s="135">
        <v>0.39374999999999949</v>
      </c>
      <c r="E306" s="135">
        <v>0.45972222222222153</v>
      </c>
      <c r="F306" s="135">
        <v>0.57361111111110996</v>
      </c>
      <c r="G306" s="135">
        <v>0.63888888888888762</v>
      </c>
      <c r="H306" s="135">
        <v>0.73333333333333162</v>
      </c>
      <c r="I306" s="135">
        <v>0.80972222222222034</v>
      </c>
      <c r="J306" s="135">
        <v>0.88263888888888664</v>
      </c>
      <c r="K306" s="135"/>
      <c r="L306" s="135"/>
      <c r="M306" s="77"/>
      <c r="N306" s="165"/>
      <c r="O306" s="138"/>
      <c r="P306" s="138"/>
      <c r="Q306" s="138"/>
      <c r="R306" s="137"/>
      <c r="S306" s="163"/>
      <c r="T306" s="77"/>
      <c r="U306" s="132"/>
      <c r="V306" s="96">
        <v>4.8611111111110938E-3</v>
      </c>
      <c r="W306" s="96">
        <v>4.8611111111110938E-3</v>
      </c>
      <c r="X306" s="103"/>
      <c r="Y306" s="88"/>
      <c r="Z306" s="88"/>
      <c r="AA306" s="88" t="s">
        <v>107</v>
      </c>
    </row>
    <row r="307" spans="1:27" s="85" customFormat="1" ht="23.25" customHeight="1" x14ac:dyDescent="0.15">
      <c r="A307" s="161">
        <v>21</v>
      </c>
      <c r="B307" s="135">
        <v>0.24999999999999997</v>
      </c>
      <c r="C307" s="172">
        <v>0.30972222222222207</v>
      </c>
      <c r="D307" s="135">
        <v>0.39930555555555503</v>
      </c>
      <c r="E307" s="135">
        <v>0.46527777777777707</v>
      </c>
      <c r="F307" s="135">
        <v>0.5791666666666655</v>
      </c>
      <c r="G307" s="135">
        <v>0.6451388888888876</v>
      </c>
      <c r="H307" s="135">
        <v>0.73888888888888715</v>
      </c>
      <c r="I307" s="135">
        <v>0.81527777777777588</v>
      </c>
      <c r="J307" s="135">
        <v>0.88749999999999774</v>
      </c>
      <c r="K307" s="135"/>
      <c r="L307" s="135"/>
      <c r="M307" s="77"/>
      <c r="N307" s="166"/>
      <c r="O307" s="138"/>
      <c r="P307" s="138"/>
      <c r="Q307" s="138"/>
      <c r="R307" s="137"/>
      <c r="S307" s="163"/>
      <c r="T307" s="77"/>
      <c r="U307" s="132"/>
      <c r="V307" s="96">
        <v>4.8611111111110938E-3</v>
      </c>
      <c r="W307" s="96">
        <v>4.8611111111110938E-3</v>
      </c>
      <c r="X307" s="103"/>
      <c r="Y307" s="88"/>
      <c r="Z307" s="88"/>
      <c r="AA307" s="88" t="s">
        <v>107</v>
      </c>
    </row>
    <row r="308" spans="1:27" s="85" customFormat="1" ht="23.25" customHeight="1" x14ac:dyDescent="0.15">
      <c r="A308" s="149">
        <v>22</v>
      </c>
      <c r="B308" s="135">
        <v>0.25347222222222221</v>
      </c>
      <c r="C308" s="172">
        <v>0.31249999999999983</v>
      </c>
      <c r="D308" s="135">
        <v>0.40486111111111056</v>
      </c>
      <c r="E308" s="135">
        <v>0.4708333333333326</v>
      </c>
      <c r="F308" s="135">
        <v>0.58472222222222103</v>
      </c>
      <c r="G308" s="135">
        <v>0.65069444444444313</v>
      </c>
      <c r="H308" s="135">
        <v>0.74444444444444269</v>
      </c>
      <c r="I308" s="135">
        <v>0.82083333333333142</v>
      </c>
      <c r="J308" s="135">
        <v>0.89236111111110883</v>
      </c>
      <c r="K308" s="135"/>
      <c r="L308" s="135"/>
      <c r="M308" s="77"/>
      <c r="N308" s="166"/>
      <c r="O308" s="138"/>
      <c r="P308" s="138"/>
      <c r="Q308" s="138"/>
      <c r="R308" s="137"/>
      <c r="S308" s="141"/>
      <c r="T308" s="77"/>
      <c r="U308" s="132"/>
      <c r="V308" s="96">
        <v>4.8611111111110938E-3</v>
      </c>
      <c r="W308" s="96">
        <v>4.8611111111110938E-3</v>
      </c>
      <c r="X308" s="103"/>
      <c r="Y308" s="88"/>
      <c r="Z308" s="88"/>
      <c r="AA308" s="88" t="s">
        <v>107</v>
      </c>
    </row>
    <row r="309" spans="1:27" s="85" customFormat="1" ht="23.25" customHeight="1" x14ac:dyDescent="0.15">
      <c r="A309" s="161">
        <v>23</v>
      </c>
      <c r="B309" s="135">
        <v>0.25694444444444442</v>
      </c>
      <c r="C309" s="172">
        <v>0.31597222222222204</v>
      </c>
      <c r="D309" s="135">
        <v>0.4104166666666661</v>
      </c>
      <c r="E309" s="135">
        <v>0.47638888888888814</v>
      </c>
      <c r="F309" s="135">
        <v>0.59027777777777657</v>
      </c>
      <c r="G309" s="135">
        <v>0.65624999999999867</v>
      </c>
      <c r="H309" s="135">
        <v>0.74999999999999822</v>
      </c>
      <c r="I309" s="135">
        <v>0.82638888888888695</v>
      </c>
      <c r="J309" s="135">
        <v>0.89722222222221992</v>
      </c>
      <c r="K309" s="135"/>
      <c r="L309" s="135"/>
      <c r="M309" s="77"/>
      <c r="N309" s="166"/>
      <c r="O309" s="141"/>
      <c r="P309" s="141"/>
      <c r="Q309" s="141"/>
      <c r="R309" s="141"/>
      <c r="S309" s="141"/>
      <c r="T309" s="77"/>
      <c r="U309" s="132"/>
      <c r="V309" s="103"/>
      <c r="W309" s="103"/>
      <c r="X309" s="103"/>
      <c r="Y309" s="88"/>
      <c r="Z309" s="88"/>
      <c r="AA309" s="88" t="s">
        <v>107</v>
      </c>
    </row>
    <row r="310" spans="1:27" s="85" customFormat="1" ht="23.25" customHeight="1" x14ac:dyDescent="0.15">
      <c r="A310" s="149">
        <v>24</v>
      </c>
      <c r="B310" s="135">
        <v>0.26041666666666663</v>
      </c>
      <c r="C310" s="172">
        <v>0.31944444444444425</v>
      </c>
      <c r="D310" s="135">
        <v>0.41597222222222163</v>
      </c>
      <c r="E310" s="135">
        <v>0.48194444444444368</v>
      </c>
      <c r="F310" s="135">
        <v>0.5958333333333321</v>
      </c>
      <c r="G310" s="135">
        <v>0.66249999999999865</v>
      </c>
      <c r="H310" s="135">
        <v>0.75555555555555376</v>
      </c>
      <c r="I310" s="135">
        <v>0.83194444444444249</v>
      </c>
      <c r="J310" s="135">
        <v>0.90208333333333102</v>
      </c>
      <c r="K310" s="135"/>
      <c r="L310" s="135"/>
      <c r="M310" s="77"/>
      <c r="N310" s="166"/>
      <c r="O310" s="141"/>
      <c r="P310" s="141"/>
      <c r="Q310" s="141"/>
      <c r="R310" s="141"/>
      <c r="S310" s="141"/>
      <c r="T310" s="77"/>
      <c r="U310" s="132"/>
      <c r="V310" s="96"/>
      <c r="W310" s="96"/>
      <c r="X310" s="103"/>
      <c r="Y310" s="88"/>
      <c r="Z310" s="88"/>
      <c r="AA310" s="88" t="s">
        <v>107</v>
      </c>
    </row>
    <row r="311" spans="1:27" s="85" customFormat="1" ht="23.25" customHeight="1" x14ac:dyDescent="0.15">
      <c r="A311" s="161">
        <v>25</v>
      </c>
      <c r="B311" s="135">
        <v>0.26388888888888884</v>
      </c>
      <c r="C311" s="172">
        <v>0.32291666666666646</v>
      </c>
      <c r="D311" s="135">
        <v>0.42152777777777717</v>
      </c>
      <c r="E311" s="135">
        <v>0.48749999999999921</v>
      </c>
      <c r="F311" s="135">
        <v>0.60138888888888764</v>
      </c>
      <c r="G311" s="135">
        <v>0.66874999999999862</v>
      </c>
      <c r="H311" s="135">
        <v>0.7611111111111093</v>
      </c>
      <c r="I311" s="135">
        <v>0.83749999999999802</v>
      </c>
      <c r="J311" s="135">
        <v>0.90694444444444211</v>
      </c>
      <c r="K311" s="135"/>
      <c r="L311" s="135"/>
      <c r="M311" s="77"/>
      <c r="N311" s="166"/>
      <c r="O311" s="141"/>
      <c r="P311" s="141"/>
      <c r="Q311" s="141"/>
      <c r="R311" s="141"/>
      <c r="S311" s="141"/>
      <c r="T311" s="77"/>
      <c r="U311" s="132"/>
      <c r="V311" s="99"/>
      <c r="W311" s="99"/>
      <c r="X311" s="103"/>
      <c r="Y311" s="88"/>
      <c r="Z311" s="88"/>
      <c r="AA311" s="88" t="s">
        <v>107</v>
      </c>
    </row>
    <row r="312" spans="1:27" s="85" customFormat="1" ht="23.25" customHeight="1" x14ac:dyDescent="0.15">
      <c r="A312" s="149">
        <v>26</v>
      </c>
      <c r="B312" s="135">
        <v>0.26736111111111105</v>
      </c>
      <c r="C312" s="172">
        <v>0.32638888888888867</v>
      </c>
      <c r="D312" s="135">
        <v>0.4270833333333327</v>
      </c>
      <c r="E312" s="135">
        <v>0.49305555555555475</v>
      </c>
      <c r="F312" s="135">
        <v>0.60694444444444318</v>
      </c>
      <c r="G312" s="135">
        <v>0.6749999999999986</v>
      </c>
      <c r="H312" s="135">
        <v>0.76666666666666483</v>
      </c>
      <c r="I312" s="135">
        <v>0.84305555555555356</v>
      </c>
      <c r="J312" s="135">
        <v>0.9118055555555532</v>
      </c>
      <c r="K312" s="135"/>
      <c r="L312" s="128"/>
      <c r="M312" s="76"/>
      <c r="N312" s="166"/>
      <c r="O312" s="141"/>
      <c r="P312" s="141"/>
      <c r="Q312" s="141"/>
      <c r="R312" s="141"/>
      <c r="S312" s="141"/>
      <c r="T312" s="77"/>
      <c r="U312" s="132"/>
      <c r="V312" s="99"/>
      <c r="W312" s="103"/>
      <c r="X312" s="103"/>
      <c r="Y312" s="88"/>
      <c r="Z312" s="88"/>
      <c r="AA312" s="88" t="s">
        <v>107</v>
      </c>
    </row>
    <row r="313" spans="1:27" s="85" customFormat="1" ht="23.25" customHeight="1" x14ac:dyDescent="0.15">
      <c r="A313" s="161">
        <v>27</v>
      </c>
      <c r="B313" s="135">
        <v>0.27083333333333326</v>
      </c>
      <c r="C313" s="172">
        <v>0.32986111111111088</v>
      </c>
      <c r="D313" s="135">
        <v>0.43263888888888824</v>
      </c>
      <c r="E313" s="135">
        <v>0.49861111111111028</v>
      </c>
      <c r="F313" s="135">
        <v>0.61249999999999871</v>
      </c>
      <c r="G313" s="128">
        <v>0.68124999999999858</v>
      </c>
      <c r="H313" s="128">
        <v>0.77222222222222037</v>
      </c>
      <c r="I313" s="128">
        <v>0.84791666666666465</v>
      </c>
      <c r="J313" s="128">
        <v>0.9166666666666643</v>
      </c>
      <c r="K313" s="128"/>
      <c r="L313" s="128"/>
      <c r="M313" s="76"/>
      <c r="N313" s="166"/>
      <c r="O313" s="141"/>
      <c r="P313" s="141"/>
      <c r="Q313" s="141"/>
      <c r="R313" s="141"/>
      <c r="S313" s="141"/>
      <c r="T313" s="77"/>
      <c r="U313" s="132"/>
      <c r="V313" s="99"/>
      <c r="W313" s="103"/>
      <c r="X313" s="103"/>
      <c r="Y313" s="88"/>
      <c r="Z313" s="88"/>
      <c r="AA313" s="88" t="s">
        <v>107</v>
      </c>
    </row>
    <row r="314" spans="1:27" s="85" customFormat="1" ht="23.25" customHeight="1" x14ac:dyDescent="0.15">
      <c r="A314" s="149">
        <v>28</v>
      </c>
      <c r="B314" s="135">
        <v>0.27430555555555547</v>
      </c>
      <c r="C314" s="172">
        <v>0.33333333333333309</v>
      </c>
      <c r="D314" s="135">
        <v>0.43819444444444378</v>
      </c>
      <c r="E314" s="135">
        <v>0.50416666666666587</v>
      </c>
      <c r="F314" s="135">
        <v>0.61805555555555425</v>
      </c>
      <c r="G314" s="135">
        <v>0.68749999999999856</v>
      </c>
      <c r="H314" s="135">
        <v>0.7777777777777759</v>
      </c>
      <c r="I314" s="135">
        <v>0.85277777777777575</v>
      </c>
      <c r="J314" s="135">
        <v>0.92152777777777539</v>
      </c>
      <c r="K314" s="135"/>
      <c r="L314" s="128"/>
      <c r="M314" s="76"/>
      <c r="N314" s="166"/>
      <c r="O314" s="141"/>
      <c r="P314" s="141"/>
      <c r="Q314" s="141"/>
      <c r="R314" s="141"/>
      <c r="S314" s="141"/>
      <c r="T314" s="77"/>
      <c r="U314" s="132"/>
      <c r="V314" s="103"/>
      <c r="W314" s="103"/>
      <c r="X314" s="103"/>
      <c r="Y314" s="88"/>
      <c r="Z314" s="88"/>
      <c r="AA314" s="88" t="s">
        <v>107</v>
      </c>
    </row>
    <row r="315" spans="1:27" s="85" customFormat="1" ht="23.25" customHeight="1" x14ac:dyDescent="0.15">
      <c r="A315" s="161">
        <v>29</v>
      </c>
      <c r="B315" s="135">
        <v>0.27777777777777768</v>
      </c>
      <c r="C315" s="172">
        <v>0.3368055555555553</v>
      </c>
      <c r="D315" s="135">
        <v>0.44374999999999931</v>
      </c>
      <c r="E315" s="135">
        <v>0.50972222222222141</v>
      </c>
      <c r="F315" s="135">
        <v>0.62361111111110978</v>
      </c>
      <c r="G315" s="135">
        <v>0.69374999999999853</v>
      </c>
      <c r="H315" s="135">
        <v>0.78333333333333144</v>
      </c>
      <c r="I315" s="135">
        <v>0.85763888888888684</v>
      </c>
      <c r="J315" s="135">
        <v>0.92638888888888649</v>
      </c>
      <c r="K315" s="135"/>
      <c r="L315" s="128"/>
      <c r="M315" s="76"/>
      <c r="N315" s="166"/>
      <c r="O315" s="141"/>
      <c r="P315" s="141"/>
      <c r="Q315" s="141"/>
      <c r="R315" s="141"/>
      <c r="S315" s="141"/>
      <c r="T315" s="77"/>
      <c r="U315" s="132"/>
      <c r="V315" s="103"/>
      <c r="W315" s="103"/>
      <c r="X315" s="103"/>
      <c r="Y315" s="88"/>
      <c r="Z315" s="88"/>
      <c r="AA315" s="88" t="s">
        <v>107</v>
      </c>
    </row>
    <row r="316" spans="1:27" s="85" customFormat="1" ht="23.25" customHeight="1" x14ac:dyDescent="0.15">
      <c r="A316" s="149">
        <v>30</v>
      </c>
      <c r="B316" s="135">
        <v>0.28124999999999989</v>
      </c>
      <c r="C316" s="172">
        <v>0.34027777777777751</v>
      </c>
      <c r="D316" s="135">
        <v>0.44930555555555485</v>
      </c>
      <c r="E316" s="135">
        <v>0.51527777777777695</v>
      </c>
      <c r="F316" s="135">
        <v>0.62916666666666532</v>
      </c>
      <c r="G316" s="135">
        <v>0.69999999999999851</v>
      </c>
      <c r="H316" s="135">
        <v>0.78888888888888697</v>
      </c>
      <c r="I316" s="135">
        <v>0.86249999999999793</v>
      </c>
      <c r="J316" s="135">
        <v>0.93124999999999758</v>
      </c>
      <c r="K316" s="135"/>
      <c r="L316" s="128"/>
      <c r="M316" s="76"/>
      <c r="N316" s="166"/>
      <c r="O316" s="141"/>
      <c r="P316" s="141"/>
      <c r="Q316" s="141"/>
      <c r="R316" s="141"/>
      <c r="S316" s="141"/>
      <c r="T316" s="77"/>
      <c r="U316" s="132"/>
      <c r="V316" s="103"/>
      <c r="W316" s="103"/>
      <c r="X316" s="103"/>
      <c r="Y316" s="88"/>
      <c r="Z316" s="103"/>
      <c r="AA316" s="88" t="s">
        <v>107</v>
      </c>
    </row>
    <row r="317" spans="1:27" s="85" customFormat="1" ht="23.25" customHeight="1" x14ac:dyDescent="0.15">
      <c r="A317" s="161">
        <v>31</v>
      </c>
      <c r="B317" s="135">
        <v>0.2847222222222221</v>
      </c>
      <c r="C317" s="173">
        <v>0.34513888888888861</v>
      </c>
      <c r="D317" s="135">
        <v>0.45486111111111038</v>
      </c>
      <c r="E317" s="135">
        <v>0.52083333333333248</v>
      </c>
      <c r="F317" s="135">
        <v>0.63472222222222086</v>
      </c>
      <c r="G317" s="128">
        <v>0.70624999999999849</v>
      </c>
      <c r="H317" s="128">
        <v>0.79444444444444251</v>
      </c>
      <c r="I317" s="128">
        <v>0.86736111111110903</v>
      </c>
      <c r="J317" s="128">
        <v>0.93611111111110867</v>
      </c>
      <c r="K317" s="128"/>
      <c r="L317" s="128"/>
      <c r="M317" s="76"/>
      <c r="N317" s="166"/>
      <c r="O317" s="141"/>
      <c r="P317" s="141"/>
      <c r="Q317" s="141"/>
      <c r="R317" s="141"/>
      <c r="S317" s="141"/>
      <c r="T317" s="77"/>
      <c r="U317" s="132"/>
      <c r="V317" s="103"/>
      <c r="W317" s="103"/>
      <c r="X317" s="103"/>
      <c r="Y317" s="88"/>
      <c r="Z317" s="103"/>
      <c r="AA317" s="88" t="s">
        <v>107</v>
      </c>
    </row>
    <row r="318" spans="1:27" s="85" customFormat="1" ht="23.25" customHeight="1" x14ac:dyDescent="0.15">
      <c r="A318" s="149">
        <v>32</v>
      </c>
      <c r="B318" s="135">
        <v>0.28888888888888875</v>
      </c>
      <c r="C318" s="173">
        <v>0.35069444444444414</v>
      </c>
      <c r="D318" s="135">
        <v>0.46041666666666592</v>
      </c>
      <c r="E318" s="135">
        <v>0.52638888888888802</v>
      </c>
      <c r="F318" s="135">
        <v>0.64027777777777639</v>
      </c>
      <c r="G318" s="135">
        <v>0.71249999999999847</v>
      </c>
      <c r="H318" s="135">
        <v>0.79999999999999805</v>
      </c>
      <c r="I318" s="135">
        <v>0.87291666666666456</v>
      </c>
      <c r="J318" s="135">
        <v>0.94097222222221977</v>
      </c>
      <c r="K318" s="135"/>
      <c r="L318" s="128"/>
      <c r="M318" s="76"/>
      <c r="N318" s="167"/>
      <c r="O318" s="141"/>
      <c r="P318" s="141"/>
      <c r="Q318" s="141"/>
      <c r="R318" s="141"/>
      <c r="S318" s="141"/>
      <c r="T318" s="77"/>
      <c r="U318" s="132"/>
      <c r="V318" s="103"/>
      <c r="W318" s="103"/>
      <c r="X318" s="103"/>
      <c r="Y318" s="88"/>
      <c r="Z318" s="103"/>
      <c r="AA318" s="88" t="s">
        <v>107</v>
      </c>
    </row>
    <row r="319" spans="1:27" s="85" customFormat="1" ht="23.25" customHeight="1" thickBot="1" x14ac:dyDescent="0.2">
      <c r="A319" s="161">
        <v>33</v>
      </c>
      <c r="B319" s="151"/>
      <c r="C319" s="151"/>
      <c r="D319" s="151"/>
      <c r="E319" s="151"/>
      <c r="F319" s="151"/>
      <c r="G319" s="151"/>
      <c r="H319" s="151"/>
      <c r="I319" s="151"/>
      <c r="J319" s="151"/>
      <c r="K319" s="151"/>
      <c r="L319" s="168"/>
      <c r="M319" s="129"/>
      <c r="N319" s="169"/>
      <c r="O319" s="150"/>
      <c r="P319" s="150"/>
      <c r="Q319" s="150"/>
      <c r="R319" s="150"/>
      <c r="S319" s="150"/>
      <c r="T319" s="79"/>
      <c r="U319" s="133"/>
      <c r="V319" s="103"/>
      <c r="W319" s="103"/>
      <c r="X319" s="103"/>
      <c r="Y319" s="88"/>
      <c r="Z319" s="103"/>
      <c r="AA319" s="88"/>
    </row>
    <row r="320" spans="1:27" s="85" customFormat="1" ht="20.100000000000001" customHeight="1" thickBot="1" x14ac:dyDescent="0.2">
      <c r="A320" s="471" t="s">
        <v>84</v>
      </c>
      <c r="B320" s="472"/>
      <c r="C320" s="449" t="s">
        <v>125</v>
      </c>
      <c r="D320" s="450"/>
      <c r="E320" s="450"/>
      <c r="F320" s="451"/>
      <c r="G320" s="84"/>
      <c r="H320" s="147"/>
      <c r="I320" s="147"/>
      <c r="J320" s="147"/>
      <c r="K320" s="147"/>
      <c r="L320" s="147"/>
      <c r="M320" s="147"/>
      <c r="N320" s="452"/>
      <c r="O320" s="452"/>
      <c r="P320" s="452"/>
      <c r="Q320" s="452"/>
      <c r="R320" s="452"/>
      <c r="S320" s="452"/>
      <c r="T320" s="452"/>
      <c r="U320" s="453"/>
      <c r="V320" s="103"/>
      <c r="W320" s="103"/>
      <c r="X320" s="103"/>
      <c r="Y320" s="88"/>
      <c r="Z320" s="88"/>
      <c r="AA320" s="103"/>
    </row>
    <row r="321" spans="1:27" s="85" customFormat="1" ht="35.25" customHeight="1" thickBot="1" x14ac:dyDescent="0.2">
      <c r="A321" s="355" t="s">
        <v>85</v>
      </c>
      <c r="B321" s="356"/>
      <c r="C321" s="356"/>
      <c r="D321" s="356"/>
      <c r="E321" s="357"/>
      <c r="F321" s="142" t="s">
        <v>25</v>
      </c>
      <c r="G321" s="61"/>
      <c r="H321" s="386" t="s">
        <v>56</v>
      </c>
      <c r="I321" s="387"/>
      <c r="J321" s="387"/>
      <c r="K321" s="63" t="s">
        <v>86</v>
      </c>
      <c r="L321" s="388" t="s">
        <v>57</v>
      </c>
      <c r="M321" s="388"/>
      <c r="N321" s="389"/>
      <c r="O321" s="61"/>
      <c r="P321" s="148"/>
      <c r="Q321" s="148"/>
      <c r="R321" s="148"/>
      <c r="S321" s="61"/>
      <c r="T321" s="422" t="s">
        <v>97</v>
      </c>
      <c r="U321" s="423"/>
      <c r="V321" s="11">
        <v>7.1198092031425362E-3</v>
      </c>
      <c r="W321" s="11">
        <v>7.1198092031425362E-3</v>
      </c>
      <c r="X321" s="100">
        <v>7.1198092031425362E-3</v>
      </c>
      <c r="Y321" s="90" t="s">
        <v>105</v>
      </c>
      <c r="Z321" s="91">
        <v>6.9444444444444441E-3</v>
      </c>
      <c r="AA321" s="103"/>
    </row>
    <row r="322" spans="1:27" s="85" customFormat="1" ht="6.75" customHeight="1" thickBot="1" x14ac:dyDescent="0.2">
      <c r="A322" s="124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142"/>
      <c r="U322" s="143"/>
      <c r="V322" s="11">
        <v>0.23611111111111113</v>
      </c>
      <c r="W322" s="11">
        <v>0.23611111111111113</v>
      </c>
      <c r="X322" s="103"/>
      <c r="Y322" s="103"/>
      <c r="Z322" s="88"/>
      <c r="AA322" s="103"/>
    </row>
    <row r="323" spans="1:27" s="85" customFormat="1" ht="21.95" customHeight="1" thickBot="1" x14ac:dyDescent="0.2">
      <c r="A323" s="457" t="s">
        <v>88</v>
      </c>
      <c r="B323" s="458"/>
      <c r="C323" s="458" t="s">
        <v>89</v>
      </c>
      <c r="D323" s="458"/>
      <c r="E323" s="459"/>
      <c r="F323" s="462" t="s">
        <v>90</v>
      </c>
      <c r="G323" s="463"/>
      <c r="H323" s="463"/>
      <c r="I323" s="463"/>
      <c r="J323" s="463"/>
      <c r="K323" s="62"/>
      <c r="L323" s="62"/>
      <c r="M323" s="62"/>
      <c r="N323" s="378" t="s">
        <v>91</v>
      </c>
      <c r="O323" s="379"/>
      <c r="P323" s="475">
        <v>6.9444444444444441E-3</v>
      </c>
      <c r="Q323" s="476"/>
      <c r="R323" s="62"/>
      <c r="S323" s="68" t="s">
        <v>92</v>
      </c>
      <c r="T323" s="469">
        <v>6.1805555555555558E-2</v>
      </c>
      <c r="U323" s="470"/>
      <c r="V323" s="11">
        <v>0.70486111111111105</v>
      </c>
      <c r="W323" s="11">
        <v>0.70486111111111105</v>
      </c>
      <c r="X323" s="103"/>
      <c r="Y323" s="103"/>
      <c r="Z323" s="88"/>
      <c r="AA323" s="103"/>
    </row>
    <row r="324" spans="1:27" s="85" customFormat="1" ht="7.5" customHeight="1" thickBot="1" x14ac:dyDescent="0.2">
      <c r="A324" s="124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142"/>
      <c r="U324" s="143"/>
      <c r="V324" s="11">
        <v>0.94097222222222221</v>
      </c>
      <c r="W324" s="11">
        <v>0.94097222222222221</v>
      </c>
      <c r="X324" s="103"/>
      <c r="Y324" s="103"/>
      <c r="Z324" s="88"/>
      <c r="AA324" s="103"/>
    </row>
    <row r="325" spans="1:27" s="85" customFormat="1" ht="20.100000000000001" customHeight="1" x14ac:dyDescent="0.15">
      <c r="A325" s="464" t="s">
        <v>55</v>
      </c>
      <c r="B325" s="448">
        <v>1</v>
      </c>
      <c r="C325" s="448"/>
      <c r="D325" s="448">
        <v>2</v>
      </c>
      <c r="E325" s="448"/>
      <c r="F325" s="448">
        <v>3</v>
      </c>
      <c r="G325" s="448"/>
      <c r="H325" s="448">
        <v>4</v>
      </c>
      <c r="I325" s="448"/>
      <c r="J325" s="448">
        <v>5</v>
      </c>
      <c r="K325" s="448"/>
      <c r="L325" s="448">
        <v>6</v>
      </c>
      <c r="M325" s="448"/>
      <c r="N325" s="448">
        <v>7</v>
      </c>
      <c r="O325" s="448"/>
      <c r="P325" s="448">
        <v>8</v>
      </c>
      <c r="Q325" s="448"/>
      <c r="R325" s="448">
        <v>9</v>
      </c>
      <c r="S325" s="448"/>
      <c r="T325" s="448">
        <v>10</v>
      </c>
      <c r="U325" s="499"/>
      <c r="V325" s="103"/>
      <c r="W325" s="103"/>
      <c r="X325" s="103"/>
      <c r="Y325" s="103"/>
      <c r="Z325" s="88"/>
      <c r="AA325" s="103"/>
    </row>
    <row r="326" spans="1:27" s="85" customFormat="1" ht="20.100000000000001" customHeight="1" x14ac:dyDescent="0.15">
      <c r="A326" s="465"/>
      <c r="B326" s="69" t="s">
        <v>56</v>
      </c>
      <c r="C326" s="69" t="s">
        <v>57</v>
      </c>
      <c r="D326" s="69" t="s">
        <v>56</v>
      </c>
      <c r="E326" s="69" t="s">
        <v>57</v>
      </c>
      <c r="F326" s="69" t="s">
        <v>56</v>
      </c>
      <c r="G326" s="69" t="s">
        <v>57</v>
      </c>
      <c r="H326" s="69" t="s">
        <v>56</v>
      </c>
      <c r="I326" s="69" t="s">
        <v>57</v>
      </c>
      <c r="J326" s="69" t="s">
        <v>56</v>
      </c>
      <c r="K326" s="69" t="s">
        <v>57</v>
      </c>
      <c r="L326" s="69" t="s">
        <v>56</v>
      </c>
      <c r="M326" s="69"/>
      <c r="N326" s="69"/>
      <c r="O326" s="69"/>
      <c r="P326" s="69"/>
      <c r="Q326" s="69"/>
      <c r="R326" s="69"/>
      <c r="S326" s="69"/>
      <c r="T326" s="69"/>
      <c r="U326" s="131"/>
      <c r="V326" s="103"/>
      <c r="W326" s="103"/>
      <c r="X326" s="103"/>
      <c r="Y326" s="103"/>
      <c r="Z326" s="88"/>
      <c r="AA326" s="103"/>
    </row>
    <row r="327" spans="1:27" s="83" customFormat="1" ht="24.75" customHeight="1" x14ac:dyDescent="0.15">
      <c r="A327" s="73">
        <v>1</v>
      </c>
      <c r="B327" s="136"/>
      <c r="C327" s="158" t="s">
        <v>93</v>
      </c>
      <c r="D327" s="136">
        <v>0.30555555555555536</v>
      </c>
      <c r="E327" s="154">
        <v>0.36874999999999958</v>
      </c>
      <c r="F327" s="154">
        <v>0.48055555555555557</v>
      </c>
      <c r="G327" s="154">
        <v>0.5451388888888884</v>
      </c>
      <c r="H327" s="154">
        <v>0.65902777777777732</v>
      </c>
      <c r="I327" s="174">
        <v>0.72569444444444331</v>
      </c>
      <c r="J327" s="135">
        <v>0.81111111111111012</v>
      </c>
      <c r="K327" s="136">
        <v>0.87152777777777612</v>
      </c>
      <c r="L327" s="135"/>
      <c r="M327" s="125"/>
      <c r="N327" s="119"/>
      <c r="O327" s="125"/>
      <c r="P327" s="76"/>
      <c r="Q327" s="76"/>
      <c r="R327" s="74"/>
      <c r="S327" s="75"/>
      <c r="T327" s="119"/>
      <c r="U327" s="121"/>
      <c r="V327" s="97">
        <v>198</v>
      </c>
      <c r="W327" s="95">
        <v>4.5</v>
      </c>
      <c r="X327" s="85"/>
      <c r="Y327" s="85"/>
      <c r="Z327" s="85"/>
      <c r="AA327" s="88"/>
    </row>
    <row r="328" spans="1:27" s="83" customFormat="1" ht="24.75" customHeight="1" x14ac:dyDescent="0.15">
      <c r="A328" s="73">
        <v>2</v>
      </c>
      <c r="B328" s="136"/>
      <c r="C328" s="158" t="s">
        <v>94</v>
      </c>
      <c r="D328" s="136">
        <v>0.31249999999999978</v>
      </c>
      <c r="E328" s="154">
        <v>0.37638888888888844</v>
      </c>
      <c r="F328" s="154">
        <v>0.48888888888888893</v>
      </c>
      <c r="G328" s="154">
        <v>0.5534722222222217</v>
      </c>
      <c r="H328" s="154">
        <v>0.66597222222222174</v>
      </c>
      <c r="I328" s="174">
        <v>0.73194444444444329</v>
      </c>
      <c r="J328" s="136">
        <v>0.81736111111111009</v>
      </c>
      <c r="K328" s="136">
        <v>0.87847222222222054</v>
      </c>
      <c r="L328" s="135"/>
      <c r="M328" s="125"/>
      <c r="N328" s="119"/>
      <c r="O328" s="125"/>
      <c r="P328" s="76"/>
      <c r="Q328" s="76"/>
      <c r="R328" s="74"/>
      <c r="S328" s="75"/>
      <c r="T328" s="119"/>
      <c r="U328" s="121"/>
      <c r="V328" s="89">
        <v>99</v>
      </c>
      <c r="W328" s="9">
        <v>99</v>
      </c>
      <c r="X328" s="85"/>
      <c r="Y328" s="98">
        <v>99</v>
      </c>
      <c r="Z328" s="85"/>
      <c r="AA328" s="88"/>
    </row>
    <row r="329" spans="1:27" s="83" customFormat="1" ht="24.75" customHeight="1" x14ac:dyDescent="0.15">
      <c r="A329" s="73">
        <v>3</v>
      </c>
      <c r="B329" s="136"/>
      <c r="C329" s="171" t="s">
        <v>95</v>
      </c>
      <c r="D329" s="136">
        <v>0.3194444444444442</v>
      </c>
      <c r="E329" s="154">
        <v>0.38333333333333286</v>
      </c>
      <c r="F329" s="154">
        <v>0.49722222222222229</v>
      </c>
      <c r="G329" s="154">
        <v>0.561805555555555</v>
      </c>
      <c r="H329" s="154">
        <v>0.67291666666666616</v>
      </c>
      <c r="I329" s="135">
        <v>0.73888888888888771</v>
      </c>
      <c r="J329" s="136">
        <v>0.82361111111111007</v>
      </c>
      <c r="K329" s="136">
        <v>0.88541666666666496</v>
      </c>
      <c r="L329" s="135"/>
      <c r="M329" s="125"/>
      <c r="N329" s="119"/>
      <c r="O329" s="125"/>
      <c r="P329" s="76"/>
      <c r="Q329" s="76"/>
      <c r="R329" s="74"/>
      <c r="S329" s="75"/>
      <c r="T329" s="119"/>
      <c r="U329" s="121"/>
      <c r="V329" s="93"/>
      <c r="W329" s="93"/>
      <c r="X329" s="85"/>
      <c r="Y329" s="85"/>
      <c r="Z329" s="85"/>
      <c r="AA329" s="88"/>
    </row>
    <row r="330" spans="1:27" s="83" customFormat="1" ht="24.75" customHeight="1" x14ac:dyDescent="0.15">
      <c r="A330" s="73">
        <v>4</v>
      </c>
      <c r="B330" s="136"/>
      <c r="C330" s="136">
        <v>0.23611111111111113</v>
      </c>
      <c r="D330" s="136">
        <v>0.32638888888888862</v>
      </c>
      <c r="E330" s="154">
        <v>0.39027777777777728</v>
      </c>
      <c r="F330" s="154">
        <v>0.5048611111111112</v>
      </c>
      <c r="G330" s="154">
        <v>0.57013888888888831</v>
      </c>
      <c r="H330" s="154">
        <v>0.67986111111111058</v>
      </c>
      <c r="I330" s="135">
        <v>0.74583333333333213</v>
      </c>
      <c r="J330" s="136">
        <v>0.82986111111111005</v>
      </c>
      <c r="K330" s="136">
        <v>0.89236111111110938</v>
      </c>
      <c r="L330" s="135"/>
      <c r="M330" s="125"/>
      <c r="N330" s="119"/>
      <c r="O330" s="125"/>
      <c r="P330" s="76"/>
      <c r="Q330" s="76"/>
      <c r="R330" s="74"/>
      <c r="S330" s="75"/>
      <c r="T330" s="119"/>
      <c r="U330" s="121"/>
      <c r="V330" s="92" t="s">
        <v>100</v>
      </c>
      <c r="W330" s="92" t="s">
        <v>104</v>
      </c>
      <c r="X330" s="85"/>
      <c r="Y330" s="85"/>
      <c r="Z330" s="85"/>
      <c r="AA330" s="88"/>
    </row>
    <row r="331" spans="1:27" s="83" customFormat="1" ht="24.75" customHeight="1" x14ac:dyDescent="0.15">
      <c r="A331" s="73">
        <v>5</v>
      </c>
      <c r="B331" s="136"/>
      <c r="C331" s="136">
        <v>0.24305555555555558</v>
      </c>
      <c r="D331" s="136">
        <v>0.33333333333333304</v>
      </c>
      <c r="E331" s="154">
        <v>0.3972222222222217</v>
      </c>
      <c r="F331" s="154">
        <v>0.51250000000000007</v>
      </c>
      <c r="G331" s="154">
        <v>0.57847222222222161</v>
      </c>
      <c r="H331" s="154">
        <v>0.686805555555555</v>
      </c>
      <c r="I331" s="135">
        <v>0.75277777777777655</v>
      </c>
      <c r="J331" s="136">
        <v>0.83611111111111003</v>
      </c>
      <c r="K331" s="136">
        <v>0.8993055555555538</v>
      </c>
      <c r="L331" s="135"/>
      <c r="M331" s="125"/>
      <c r="N331" s="119"/>
      <c r="O331" s="125"/>
      <c r="P331" s="76"/>
      <c r="Q331" s="76"/>
      <c r="R331" s="74"/>
      <c r="S331" s="75"/>
      <c r="T331" s="119"/>
      <c r="U331" s="121"/>
      <c r="V331" s="92" t="s">
        <v>102</v>
      </c>
      <c r="W331" s="92" t="s">
        <v>103</v>
      </c>
      <c r="X331" s="85"/>
      <c r="Y331" s="85"/>
      <c r="Z331" s="85"/>
      <c r="AA331" s="88"/>
    </row>
    <row r="332" spans="1:27" s="83" customFormat="1" ht="24.75" customHeight="1" x14ac:dyDescent="0.15">
      <c r="A332" s="73">
        <v>6</v>
      </c>
      <c r="B332" s="136"/>
      <c r="C332" s="136">
        <v>0.25</v>
      </c>
      <c r="D332" s="136">
        <v>0.34027777777777746</v>
      </c>
      <c r="E332" s="154">
        <v>0.40486111111111056</v>
      </c>
      <c r="F332" s="154">
        <v>0.52013888888888893</v>
      </c>
      <c r="G332" s="154">
        <v>0.58611111111111047</v>
      </c>
      <c r="H332" s="154">
        <v>0.69374999999999942</v>
      </c>
      <c r="I332" s="135">
        <v>0.75972222222222097</v>
      </c>
      <c r="J332" s="136">
        <v>0.84236111111111001</v>
      </c>
      <c r="K332" s="136">
        <v>0.90624999999999822</v>
      </c>
      <c r="L332" s="135"/>
      <c r="M332" s="125"/>
      <c r="N332" s="125"/>
      <c r="O332" s="125"/>
      <c r="P332" s="76"/>
      <c r="Q332" s="76"/>
      <c r="R332" s="74"/>
      <c r="S332" s="75"/>
      <c r="T332" s="119"/>
      <c r="U332" s="121"/>
      <c r="V332" s="93"/>
      <c r="W332" s="93"/>
      <c r="X332" s="85"/>
      <c r="Y332" s="85"/>
      <c r="Z332" s="85"/>
      <c r="AA332" s="88"/>
    </row>
    <row r="333" spans="1:27" s="83" customFormat="1" ht="24.75" customHeight="1" x14ac:dyDescent="0.15">
      <c r="A333" s="73">
        <v>7</v>
      </c>
      <c r="B333" s="136"/>
      <c r="C333" s="136">
        <v>0.25694444444444442</v>
      </c>
      <c r="D333" s="136">
        <v>0.34791666666666632</v>
      </c>
      <c r="E333" s="154">
        <v>0.41249999999999942</v>
      </c>
      <c r="F333" s="154">
        <v>0.52777777777777779</v>
      </c>
      <c r="G333" s="154">
        <v>0.59444444444444378</v>
      </c>
      <c r="H333" s="154">
        <v>0.70069444444444384</v>
      </c>
      <c r="I333" s="135">
        <v>0.76666666666666539</v>
      </c>
      <c r="J333" s="136">
        <v>0.84861111111110998</v>
      </c>
      <c r="K333" s="136">
        <v>0.91319444444444264</v>
      </c>
      <c r="L333" s="135"/>
      <c r="M333" s="125"/>
      <c r="N333" s="119"/>
      <c r="O333" s="125"/>
      <c r="P333" s="76"/>
      <c r="Q333" s="76"/>
      <c r="R333" s="74"/>
      <c r="S333" s="75"/>
      <c r="T333" s="119"/>
      <c r="U333" s="121"/>
      <c r="V333" s="19">
        <v>6.2499999999999778E-3</v>
      </c>
      <c r="W333" s="96">
        <v>6.9444444444444198E-3</v>
      </c>
      <c r="X333" s="85"/>
      <c r="Y333" s="85"/>
      <c r="Z333" s="85"/>
      <c r="AA333" s="88"/>
    </row>
    <row r="334" spans="1:27" s="83" customFormat="1" ht="24.75" customHeight="1" x14ac:dyDescent="0.15">
      <c r="A334" s="73">
        <v>8</v>
      </c>
      <c r="B334" s="136"/>
      <c r="C334" s="136">
        <v>0.26388888888888884</v>
      </c>
      <c r="D334" s="136">
        <v>0.35555555555555518</v>
      </c>
      <c r="E334" s="154">
        <v>0.42013888888888828</v>
      </c>
      <c r="F334" s="154">
        <v>0.53541666666666665</v>
      </c>
      <c r="G334" s="154">
        <v>0.60208333333333264</v>
      </c>
      <c r="H334" s="154">
        <v>0.70763888888888826</v>
      </c>
      <c r="I334" s="136">
        <v>0.77361111111110981</v>
      </c>
      <c r="J334" s="136">
        <v>0.85486111111110996</v>
      </c>
      <c r="K334" s="136">
        <v>0.92013888888888706</v>
      </c>
      <c r="L334" s="135"/>
      <c r="M334" s="125"/>
      <c r="N334" s="119"/>
      <c r="O334" s="125"/>
      <c r="P334" s="76"/>
      <c r="Q334" s="76"/>
      <c r="R334" s="74"/>
      <c r="S334" s="75"/>
      <c r="T334" s="119"/>
      <c r="U334" s="121"/>
      <c r="V334" s="19">
        <v>6.2499999999999778E-3</v>
      </c>
      <c r="W334" s="19">
        <v>6.9444444444444198E-3</v>
      </c>
      <c r="X334" s="85"/>
      <c r="Y334" s="85"/>
      <c r="Z334" s="85"/>
      <c r="AA334" s="88"/>
    </row>
    <row r="335" spans="1:27" s="83" customFormat="1" ht="24.75" customHeight="1" x14ac:dyDescent="0.15">
      <c r="A335" s="73">
        <v>9</v>
      </c>
      <c r="B335" s="136"/>
      <c r="C335" s="136">
        <v>0.27083333333333326</v>
      </c>
      <c r="D335" s="136">
        <v>0.36388888888888854</v>
      </c>
      <c r="E335" s="154">
        <v>0.42847222222222164</v>
      </c>
      <c r="F335" s="154">
        <v>0.54374999999999996</v>
      </c>
      <c r="G335" s="154">
        <v>0.61041666666666594</v>
      </c>
      <c r="H335" s="154">
        <v>0.71458333333333268</v>
      </c>
      <c r="I335" s="136">
        <v>0.78055555555555423</v>
      </c>
      <c r="J335" s="136">
        <v>0.86111111111110994</v>
      </c>
      <c r="K335" s="136">
        <v>0.92708333333333148</v>
      </c>
      <c r="L335" s="135"/>
      <c r="M335" s="125"/>
      <c r="N335" s="119"/>
      <c r="O335" s="125"/>
      <c r="P335" s="76"/>
      <c r="Q335" s="76"/>
      <c r="R335" s="74"/>
      <c r="S335" s="75"/>
      <c r="T335" s="119"/>
      <c r="U335" s="121"/>
      <c r="V335" s="19">
        <v>6.2499999999999778E-3</v>
      </c>
      <c r="W335" s="96">
        <v>6.9444444444444198E-3</v>
      </c>
      <c r="X335" s="85"/>
      <c r="Y335" s="85"/>
      <c r="Z335" s="85"/>
      <c r="AA335" s="88"/>
    </row>
    <row r="336" spans="1:27" s="83" customFormat="1" ht="24.75" customHeight="1" x14ac:dyDescent="0.15">
      <c r="A336" s="73">
        <v>10</v>
      </c>
      <c r="B336" s="136"/>
      <c r="C336" s="136">
        <v>0.27777777777777768</v>
      </c>
      <c r="D336" s="136">
        <v>0.3722222222222219</v>
      </c>
      <c r="E336" s="154">
        <v>0.436805555555555</v>
      </c>
      <c r="F336" s="154">
        <v>0.55208333333333326</v>
      </c>
      <c r="G336" s="154">
        <v>0.61874999999999925</v>
      </c>
      <c r="H336" s="154">
        <v>0.7215277777777771</v>
      </c>
      <c r="I336" s="136">
        <v>0.78749999999999865</v>
      </c>
      <c r="J336" s="136">
        <v>0.86666666666666548</v>
      </c>
      <c r="K336" s="136">
        <v>0.9340277777777759</v>
      </c>
      <c r="L336" s="135"/>
      <c r="M336" s="125"/>
      <c r="N336" s="119"/>
      <c r="O336" s="125"/>
      <c r="P336" s="76"/>
      <c r="Q336" s="76"/>
      <c r="R336" s="74"/>
      <c r="S336" s="75"/>
      <c r="T336" s="119"/>
      <c r="U336" s="121"/>
      <c r="V336" s="19">
        <v>6.2499999999999778E-3</v>
      </c>
      <c r="W336" s="19">
        <v>6.9444444444444198E-3</v>
      </c>
      <c r="X336" s="85"/>
      <c r="Y336" s="85"/>
      <c r="Z336" s="85"/>
      <c r="AA336" s="88"/>
    </row>
    <row r="337" spans="1:27" s="83" customFormat="1" ht="24.75" customHeight="1" x14ac:dyDescent="0.15">
      <c r="A337" s="73">
        <v>11</v>
      </c>
      <c r="B337" s="136"/>
      <c r="C337" s="136">
        <v>0.2847222222222221</v>
      </c>
      <c r="D337" s="154">
        <v>0.38055555555555526</v>
      </c>
      <c r="E337" s="154">
        <v>0.44513888888888836</v>
      </c>
      <c r="F337" s="154">
        <v>0.56041666666666656</v>
      </c>
      <c r="G337" s="154">
        <v>0.62708333333333255</v>
      </c>
      <c r="H337" s="154">
        <v>0.72847222222222152</v>
      </c>
      <c r="I337" s="136">
        <v>0.79444444444444307</v>
      </c>
      <c r="J337" s="136">
        <v>0.87222222222222101</v>
      </c>
      <c r="K337" s="136">
        <v>0.94097222222222032</v>
      </c>
      <c r="L337" s="135"/>
      <c r="M337" s="125"/>
      <c r="N337" s="152"/>
      <c r="O337" s="125"/>
      <c r="P337" s="76"/>
      <c r="Q337" s="76"/>
      <c r="R337" s="74"/>
      <c r="S337" s="75"/>
      <c r="T337" s="119"/>
      <c r="U337" s="121"/>
      <c r="V337" s="19">
        <v>6.2499999999999778E-3</v>
      </c>
      <c r="W337" s="96">
        <v>6.9444444444444198E-3</v>
      </c>
      <c r="X337" s="85"/>
      <c r="Y337" s="85"/>
      <c r="Z337" s="85"/>
      <c r="AA337" s="88"/>
    </row>
    <row r="338" spans="1:27" s="83" customFormat="1" ht="24.75" customHeight="1" x14ac:dyDescent="0.15">
      <c r="A338" s="73">
        <v>12</v>
      </c>
      <c r="B338" s="158" t="s">
        <v>96</v>
      </c>
      <c r="C338" s="136">
        <v>0.29166666666666652</v>
      </c>
      <c r="D338" s="154">
        <v>0.38888888888888862</v>
      </c>
      <c r="E338" s="154">
        <v>0.45347222222222172</v>
      </c>
      <c r="F338" s="154">
        <v>0.56874999999999987</v>
      </c>
      <c r="G338" s="154">
        <v>0.63541666666666585</v>
      </c>
      <c r="H338" s="154">
        <v>0.73541666666666594</v>
      </c>
      <c r="I338" s="136">
        <v>0.80069444444444304</v>
      </c>
      <c r="J338" s="136">
        <v>0.87847222222222099</v>
      </c>
      <c r="K338" s="136"/>
      <c r="L338" s="135"/>
      <c r="M338" s="125"/>
      <c r="N338" s="152"/>
      <c r="O338" s="125"/>
      <c r="P338" s="76"/>
      <c r="Q338" s="76"/>
      <c r="R338" s="74"/>
      <c r="S338" s="75"/>
      <c r="T338" s="119"/>
      <c r="U338" s="121"/>
      <c r="V338" s="19">
        <v>6.2499999999999778E-3</v>
      </c>
      <c r="W338" s="19">
        <v>6.9444444444444198E-3</v>
      </c>
      <c r="X338" s="85"/>
      <c r="Y338" s="85"/>
      <c r="Z338" s="88"/>
      <c r="AA338" s="88" t="s">
        <v>107</v>
      </c>
    </row>
    <row r="339" spans="1:27" s="83" customFormat="1" ht="24.75" customHeight="1" x14ac:dyDescent="0.15">
      <c r="A339" s="73">
        <v>13</v>
      </c>
      <c r="B339" s="136">
        <v>0.23611111111111113</v>
      </c>
      <c r="C339" s="136">
        <v>0.29861111111111094</v>
      </c>
      <c r="D339" s="154">
        <v>0.39722222222222198</v>
      </c>
      <c r="E339" s="154">
        <v>0.46180555555555508</v>
      </c>
      <c r="F339" s="154">
        <v>0.57708333333333317</v>
      </c>
      <c r="G339" s="154">
        <v>0.64374999999999916</v>
      </c>
      <c r="H339" s="154">
        <v>0.74236111111111036</v>
      </c>
      <c r="I339" s="136">
        <v>0.80694444444444302</v>
      </c>
      <c r="J339" s="136">
        <v>0.88472222222222097</v>
      </c>
      <c r="K339" s="136"/>
      <c r="L339" s="136"/>
      <c r="M339" s="125"/>
      <c r="N339" s="152"/>
      <c r="O339" s="125"/>
      <c r="P339" s="76"/>
      <c r="Q339" s="76"/>
      <c r="R339" s="74"/>
      <c r="S339" s="75"/>
      <c r="T339" s="119"/>
      <c r="U339" s="121"/>
      <c r="V339" s="19">
        <v>6.2499999999999778E-3</v>
      </c>
      <c r="W339" s="96">
        <v>6.9444444444444198E-3</v>
      </c>
      <c r="X339" s="85"/>
      <c r="Y339" s="85"/>
      <c r="Z339" s="88"/>
      <c r="AA339" s="88" t="s">
        <v>107</v>
      </c>
    </row>
    <row r="340" spans="1:27" s="83" customFormat="1" ht="24.75" customHeight="1" x14ac:dyDescent="0.15">
      <c r="A340" s="73">
        <v>14</v>
      </c>
      <c r="B340" s="136">
        <v>0.24305555555555555</v>
      </c>
      <c r="C340" s="136">
        <v>0.30555555555555536</v>
      </c>
      <c r="D340" s="154">
        <v>0.40555555555555534</v>
      </c>
      <c r="E340" s="154">
        <v>0.47013888888888844</v>
      </c>
      <c r="F340" s="154">
        <v>0.58541666666666647</v>
      </c>
      <c r="G340" s="154">
        <v>0.65208333333333246</v>
      </c>
      <c r="H340" s="174">
        <v>0.74930555555555478</v>
      </c>
      <c r="I340" s="136">
        <v>0.813194444444443</v>
      </c>
      <c r="J340" s="136">
        <v>0.89097222222222094</v>
      </c>
      <c r="K340" s="136"/>
      <c r="L340" s="136"/>
      <c r="M340" s="125"/>
      <c r="N340" s="152"/>
      <c r="O340" s="125"/>
      <c r="P340" s="76"/>
      <c r="Q340" s="76"/>
      <c r="R340" s="74"/>
      <c r="S340" s="75"/>
      <c r="T340" s="119"/>
      <c r="U340" s="121"/>
      <c r="V340" s="19">
        <v>6.2499999999999778E-3</v>
      </c>
      <c r="W340" s="19">
        <v>6.9444444444444198E-3</v>
      </c>
      <c r="X340" s="85"/>
      <c r="Y340" s="85"/>
      <c r="Z340" s="88"/>
      <c r="AA340" s="88" t="s">
        <v>107</v>
      </c>
    </row>
    <row r="341" spans="1:27" s="83" customFormat="1" ht="24.75" customHeight="1" x14ac:dyDescent="0.15">
      <c r="A341" s="73">
        <v>15</v>
      </c>
      <c r="B341" s="136">
        <v>0.25</v>
      </c>
      <c r="C341" s="136">
        <v>0.31249999999999978</v>
      </c>
      <c r="D341" s="154">
        <v>0.4138888888888887</v>
      </c>
      <c r="E341" s="154">
        <v>0.4784722222222218</v>
      </c>
      <c r="F341" s="154">
        <v>0.59374999999999978</v>
      </c>
      <c r="G341" s="154">
        <v>0.66041666666666576</v>
      </c>
      <c r="H341" s="174">
        <v>0.7562499999999992</v>
      </c>
      <c r="I341" s="136">
        <v>0.81944444444444298</v>
      </c>
      <c r="J341" s="136">
        <v>0.89722222222222092</v>
      </c>
      <c r="K341" s="136"/>
      <c r="L341" s="136"/>
      <c r="M341" s="125"/>
      <c r="N341" s="152"/>
      <c r="O341" s="125"/>
      <c r="P341" s="76"/>
      <c r="Q341" s="76"/>
      <c r="R341" s="74"/>
      <c r="S341" s="75"/>
      <c r="T341" s="119"/>
      <c r="U341" s="121"/>
      <c r="V341" s="19">
        <v>6.2499999999999778E-3</v>
      </c>
      <c r="W341" s="96">
        <v>6.9444444444444198E-3</v>
      </c>
      <c r="X341" s="85"/>
      <c r="Y341" s="85"/>
      <c r="Z341" s="88"/>
      <c r="AA341" s="88" t="s">
        <v>107</v>
      </c>
    </row>
    <row r="342" spans="1:27" s="83" customFormat="1" ht="24.75" customHeight="1" x14ac:dyDescent="0.15">
      <c r="A342" s="73">
        <v>16</v>
      </c>
      <c r="B342" s="136">
        <v>0.25694444444444442</v>
      </c>
      <c r="C342" s="136">
        <v>0.3194444444444442</v>
      </c>
      <c r="D342" s="154">
        <v>0.42222222222222205</v>
      </c>
      <c r="E342" s="154">
        <v>0.48680555555555516</v>
      </c>
      <c r="F342" s="154">
        <v>0.60208333333333308</v>
      </c>
      <c r="G342" s="154">
        <v>0.66874999999999907</v>
      </c>
      <c r="H342" s="174">
        <v>0.76319444444444362</v>
      </c>
      <c r="I342" s="136">
        <v>0.82569444444444295</v>
      </c>
      <c r="J342" s="136">
        <v>0.9034722222222209</v>
      </c>
      <c r="K342" s="136"/>
      <c r="L342" s="136"/>
      <c r="M342" s="125"/>
      <c r="N342" s="119"/>
      <c r="O342" s="125"/>
      <c r="P342" s="76"/>
      <c r="Q342" s="76"/>
      <c r="R342" s="74"/>
      <c r="S342" s="75"/>
      <c r="T342" s="119"/>
      <c r="U342" s="121"/>
      <c r="V342" s="19">
        <v>6.2499999999999778E-3</v>
      </c>
      <c r="W342" s="19"/>
      <c r="X342" s="85"/>
      <c r="Y342" s="85"/>
      <c r="Z342" s="88"/>
      <c r="AA342" s="88" t="s">
        <v>107</v>
      </c>
    </row>
    <row r="343" spans="1:27" s="83" customFormat="1" ht="24.75" customHeight="1" x14ac:dyDescent="0.15">
      <c r="A343" s="73">
        <v>17</v>
      </c>
      <c r="B343" s="136">
        <v>0.26388888888888884</v>
      </c>
      <c r="C343" s="136">
        <v>0.32638888888888862</v>
      </c>
      <c r="D343" s="154">
        <v>0.43055555555555541</v>
      </c>
      <c r="E343" s="154">
        <v>0.49513888888888852</v>
      </c>
      <c r="F343" s="154">
        <v>0.61041666666666639</v>
      </c>
      <c r="G343" s="154">
        <v>0.67708333333333237</v>
      </c>
      <c r="H343" s="174">
        <v>0.77013888888888804</v>
      </c>
      <c r="I343" s="136">
        <v>0.83263888888888737</v>
      </c>
      <c r="J343" s="136">
        <v>0.90972222222222088</v>
      </c>
      <c r="K343" s="136"/>
      <c r="L343" s="136"/>
      <c r="M343" s="125"/>
      <c r="N343" s="119"/>
      <c r="O343" s="125"/>
      <c r="P343" s="76"/>
      <c r="Q343" s="76"/>
      <c r="R343" s="74"/>
      <c r="S343" s="75"/>
      <c r="T343" s="119"/>
      <c r="U343" s="121"/>
      <c r="V343" s="19"/>
      <c r="W343" s="19"/>
      <c r="X343" s="85"/>
      <c r="Y343" s="85"/>
      <c r="Z343" s="88"/>
      <c r="AA343" s="88" t="s">
        <v>107</v>
      </c>
    </row>
    <row r="344" spans="1:27" s="83" customFormat="1" ht="24.75" customHeight="1" x14ac:dyDescent="0.15">
      <c r="A344" s="73">
        <v>18</v>
      </c>
      <c r="B344" s="136">
        <v>0.27083333333333326</v>
      </c>
      <c r="C344" s="154">
        <v>0.33333333333333304</v>
      </c>
      <c r="D344" s="154">
        <v>0.43888888888888877</v>
      </c>
      <c r="E344" s="154">
        <v>0.50347222222222188</v>
      </c>
      <c r="F344" s="154">
        <v>0.61874999999999969</v>
      </c>
      <c r="G344" s="154">
        <v>0.68541666666666567</v>
      </c>
      <c r="H344" s="135">
        <v>0.77708333333333246</v>
      </c>
      <c r="I344" s="136">
        <v>0.83958333333333179</v>
      </c>
      <c r="J344" s="136">
        <v>0.91597222222222086</v>
      </c>
      <c r="K344" s="136"/>
      <c r="L344" s="136"/>
      <c r="M344" s="125"/>
      <c r="N344" s="119"/>
      <c r="O344" s="125"/>
      <c r="P344" s="125"/>
      <c r="Q344" s="125"/>
      <c r="R344" s="74"/>
      <c r="S344" s="75"/>
      <c r="T344" s="119"/>
      <c r="U344" s="121"/>
      <c r="V344" s="19"/>
      <c r="W344" s="93"/>
      <c r="X344" s="85"/>
      <c r="Y344" s="85"/>
      <c r="Z344" s="88"/>
      <c r="AA344" s="88" t="s">
        <v>107</v>
      </c>
    </row>
    <row r="345" spans="1:27" s="83" customFormat="1" ht="24.75" customHeight="1" x14ac:dyDescent="0.15">
      <c r="A345" s="73">
        <v>19</v>
      </c>
      <c r="B345" s="136">
        <v>0.27777777777777768</v>
      </c>
      <c r="C345" s="154">
        <v>0.34027777777777746</v>
      </c>
      <c r="D345" s="154">
        <v>0.44722222222222213</v>
      </c>
      <c r="E345" s="154">
        <v>0.51180555555555518</v>
      </c>
      <c r="F345" s="154">
        <v>0.62708333333333299</v>
      </c>
      <c r="G345" s="154">
        <v>0.69374999999999898</v>
      </c>
      <c r="H345" s="135">
        <v>0.78402777777777688</v>
      </c>
      <c r="I345" s="136">
        <v>0.84583333333333177</v>
      </c>
      <c r="J345" s="136">
        <v>0.92222222222222083</v>
      </c>
      <c r="K345" s="136"/>
      <c r="L345" s="136"/>
      <c r="M345" s="125"/>
      <c r="N345" s="119"/>
      <c r="O345" s="125"/>
      <c r="P345" s="125"/>
      <c r="Q345" s="125"/>
      <c r="R345" s="118"/>
      <c r="S345" s="75"/>
      <c r="T345" s="119"/>
      <c r="U345" s="121"/>
      <c r="V345" s="19"/>
      <c r="W345" s="93"/>
      <c r="X345" s="85"/>
      <c r="Y345" s="85"/>
      <c r="Z345" s="88"/>
      <c r="AA345" s="88" t="s">
        <v>107</v>
      </c>
    </row>
    <row r="346" spans="1:27" s="83" customFormat="1" ht="24.75" customHeight="1" x14ac:dyDescent="0.15">
      <c r="A346" s="73">
        <v>20</v>
      </c>
      <c r="B346" s="136">
        <v>0.2847222222222221</v>
      </c>
      <c r="C346" s="154">
        <v>0.34722222222222188</v>
      </c>
      <c r="D346" s="154">
        <v>0.45555555555555549</v>
      </c>
      <c r="E346" s="154">
        <v>0.52013888888888848</v>
      </c>
      <c r="F346" s="154">
        <v>0.6354166666666663</v>
      </c>
      <c r="G346" s="154">
        <v>0.70208333333333228</v>
      </c>
      <c r="H346" s="135">
        <v>0.7909722222222213</v>
      </c>
      <c r="I346" s="136">
        <v>0.85208333333333175</v>
      </c>
      <c r="J346" s="136">
        <v>0.92847222222222081</v>
      </c>
      <c r="K346" s="136"/>
      <c r="L346" s="136"/>
      <c r="M346" s="125"/>
      <c r="N346" s="119"/>
      <c r="O346" s="125"/>
      <c r="P346" s="76"/>
      <c r="Q346" s="76"/>
      <c r="R346" s="69"/>
      <c r="S346" s="77"/>
      <c r="T346" s="119"/>
      <c r="U346" s="121"/>
      <c r="V346" s="19"/>
      <c r="W346" s="93"/>
      <c r="X346" s="85"/>
      <c r="Y346" s="85"/>
      <c r="Z346" s="88"/>
      <c r="AA346" s="88" t="s">
        <v>107</v>
      </c>
    </row>
    <row r="347" spans="1:27" s="83" customFormat="1" ht="24.75" customHeight="1" x14ac:dyDescent="0.15">
      <c r="A347" s="73">
        <v>21</v>
      </c>
      <c r="B347" s="136">
        <v>0.29166666666666652</v>
      </c>
      <c r="C347" s="154">
        <v>0.3541666666666663</v>
      </c>
      <c r="D347" s="154">
        <v>0.46388888888888885</v>
      </c>
      <c r="E347" s="154">
        <v>0.52847222222222179</v>
      </c>
      <c r="F347" s="154">
        <v>0.6437499999999996</v>
      </c>
      <c r="G347" s="174">
        <v>0.71041666666666559</v>
      </c>
      <c r="H347" s="135">
        <v>0.79791666666666572</v>
      </c>
      <c r="I347" s="136">
        <v>0.85833333333333173</v>
      </c>
      <c r="J347" s="136">
        <v>0.93472222222222079</v>
      </c>
      <c r="K347" s="136"/>
      <c r="L347" s="136"/>
      <c r="M347" s="125"/>
      <c r="N347" s="119"/>
      <c r="O347" s="119"/>
      <c r="P347" s="77"/>
      <c r="Q347" s="77"/>
      <c r="R347" s="77"/>
      <c r="S347" s="77"/>
      <c r="T347" s="119"/>
      <c r="U347" s="121"/>
      <c r="V347" s="93"/>
      <c r="W347" s="93"/>
      <c r="X347" s="85"/>
      <c r="Y347" s="85"/>
      <c r="Z347" s="88"/>
      <c r="AA347" s="88" t="s">
        <v>107</v>
      </c>
    </row>
    <row r="348" spans="1:27" s="83" customFormat="1" ht="24.75" customHeight="1" x14ac:dyDescent="0.15">
      <c r="A348" s="73">
        <v>22</v>
      </c>
      <c r="B348" s="136">
        <v>0.29861111111111094</v>
      </c>
      <c r="C348" s="154">
        <v>0.36111111111111072</v>
      </c>
      <c r="D348" s="154">
        <v>0.47222222222222221</v>
      </c>
      <c r="E348" s="154">
        <v>0.53680555555555509</v>
      </c>
      <c r="F348" s="154">
        <v>0.6520833333333329</v>
      </c>
      <c r="G348" s="174">
        <v>0.71874999999999889</v>
      </c>
      <c r="H348" s="135">
        <v>0.80486111111111014</v>
      </c>
      <c r="I348" s="136">
        <v>0.86458333333333171</v>
      </c>
      <c r="J348" s="136">
        <v>0.94097222222222077</v>
      </c>
      <c r="K348" s="136"/>
      <c r="L348" s="136"/>
      <c r="M348" s="125"/>
      <c r="N348" s="119"/>
      <c r="O348" s="119"/>
      <c r="P348" s="77"/>
      <c r="Q348" s="77"/>
      <c r="R348" s="77"/>
      <c r="S348" s="77"/>
      <c r="T348" s="119"/>
      <c r="U348" s="121"/>
      <c r="V348" s="93"/>
      <c r="W348" s="93"/>
      <c r="X348" s="85"/>
      <c r="Y348" s="85"/>
      <c r="Z348" s="88"/>
      <c r="AA348" s="88" t="s">
        <v>107</v>
      </c>
    </row>
    <row r="349" spans="1:27" s="83" customFormat="1" ht="24.75" customHeight="1" x14ac:dyDescent="0.15">
      <c r="A349" s="73">
        <v>23</v>
      </c>
      <c r="B349" s="144"/>
      <c r="C349" s="144"/>
      <c r="D349" s="144"/>
      <c r="E349" s="144"/>
      <c r="F349" s="144"/>
      <c r="G349" s="144"/>
      <c r="H349" s="144"/>
      <c r="I349" s="144"/>
      <c r="J349" s="144"/>
      <c r="K349" s="144"/>
      <c r="L349" s="144"/>
      <c r="M349" s="145"/>
      <c r="N349" s="119"/>
      <c r="O349" s="77"/>
      <c r="P349" s="77"/>
      <c r="Q349" s="77"/>
      <c r="R349" s="77"/>
      <c r="S349" s="77"/>
      <c r="T349" s="119"/>
      <c r="U349" s="121"/>
      <c r="V349" s="93"/>
      <c r="W349" s="93"/>
      <c r="X349" s="85"/>
      <c r="Y349" s="85"/>
      <c r="Z349" s="88"/>
      <c r="AA349" s="85"/>
    </row>
    <row r="350" spans="1:27" s="83" customFormat="1" ht="24.75" customHeight="1" x14ac:dyDescent="0.15">
      <c r="A350" s="73">
        <v>24</v>
      </c>
      <c r="B350" s="145"/>
      <c r="C350" s="454" t="s">
        <v>98</v>
      </c>
      <c r="D350" s="455"/>
      <c r="E350" s="455"/>
      <c r="F350" s="455"/>
      <c r="G350" s="455"/>
      <c r="H350" s="455"/>
      <c r="I350" s="456"/>
      <c r="J350" s="145"/>
      <c r="K350" s="145"/>
      <c r="L350" s="145"/>
      <c r="M350" s="145"/>
      <c r="N350" s="119"/>
      <c r="O350" s="77"/>
      <c r="P350" s="77"/>
      <c r="Q350" s="77"/>
      <c r="R350" s="77"/>
      <c r="S350" s="77"/>
      <c r="T350" s="119"/>
      <c r="U350" s="121"/>
      <c r="V350" s="93"/>
      <c r="W350" s="93"/>
      <c r="X350" s="85"/>
      <c r="Y350" s="85"/>
      <c r="Z350" s="88"/>
      <c r="AA350" s="85"/>
    </row>
    <row r="351" spans="1:27" s="83" customFormat="1" ht="24.75" customHeight="1" x14ac:dyDescent="0.15">
      <c r="A351" s="73">
        <v>25</v>
      </c>
      <c r="B351" s="77"/>
      <c r="C351" s="77"/>
      <c r="D351" s="119"/>
      <c r="E351" s="119"/>
      <c r="F351" s="119"/>
      <c r="G351" s="119"/>
      <c r="H351" s="119"/>
      <c r="I351" s="119"/>
      <c r="J351" s="119"/>
      <c r="K351" s="119"/>
      <c r="L351" s="119"/>
      <c r="M351" s="119"/>
      <c r="N351" s="119"/>
      <c r="O351" s="77"/>
      <c r="P351" s="77"/>
      <c r="Q351" s="77"/>
      <c r="R351" s="77"/>
      <c r="S351" s="77"/>
      <c r="T351" s="119"/>
      <c r="U351" s="121"/>
      <c r="V351" s="93"/>
      <c r="W351" s="93"/>
      <c r="X351" s="85"/>
      <c r="Y351" s="85"/>
      <c r="Z351" s="88"/>
      <c r="AA351" s="85"/>
    </row>
    <row r="352" spans="1:27" s="83" customFormat="1" ht="24.75" customHeight="1" x14ac:dyDescent="0.15">
      <c r="A352" s="73">
        <v>26</v>
      </c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119"/>
      <c r="U352" s="121"/>
      <c r="V352" s="93"/>
      <c r="W352" s="93"/>
      <c r="X352" s="85"/>
      <c r="Y352" s="85"/>
      <c r="Z352" s="88"/>
      <c r="AA352" s="85"/>
    </row>
    <row r="353" spans="1:27" s="83" customFormat="1" ht="24.75" customHeight="1" x14ac:dyDescent="0.15">
      <c r="A353" s="73">
        <v>27</v>
      </c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119"/>
      <c r="U353" s="121"/>
      <c r="V353" s="93"/>
      <c r="W353" s="93"/>
      <c r="X353" s="85"/>
      <c r="Y353" s="85"/>
      <c r="Z353" s="88"/>
      <c r="AA353" s="85"/>
    </row>
    <row r="354" spans="1:27" s="83" customFormat="1" ht="24.75" customHeight="1" x14ac:dyDescent="0.15">
      <c r="A354" s="73">
        <v>28</v>
      </c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119"/>
      <c r="U354" s="121"/>
      <c r="V354" s="93"/>
      <c r="W354" s="93"/>
      <c r="X354" s="85"/>
      <c r="Y354" s="85"/>
      <c r="Z354" s="88"/>
      <c r="AA354" s="85"/>
    </row>
    <row r="355" spans="1:27" s="83" customFormat="1" ht="24.75" customHeight="1" x14ac:dyDescent="0.15">
      <c r="A355" s="73">
        <v>29</v>
      </c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119"/>
      <c r="U355" s="121"/>
      <c r="V355" s="93"/>
      <c r="W355" s="93"/>
      <c r="X355" s="85"/>
      <c r="Y355" s="85"/>
      <c r="Z355" s="88"/>
      <c r="AA355" s="85"/>
    </row>
    <row r="356" spans="1:27" s="83" customFormat="1" ht="24.75" customHeight="1" x14ac:dyDescent="0.15">
      <c r="A356" s="73">
        <v>30</v>
      </c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9"/>
      <c r="O356" s="79"/>
      <c r="P356" s="79"/>
      <c r="Q356" s="79"/>
      <c r="R356" s="79"/>
      <c r="S356" s="79"/>
      <c r="T356" s="126"/>
      <c r="U356" s="127"/>
      <c r="V356" s="93"/>
      <c r="W356" s="93"/>
      <c r="X356" s="85"/>
      <c r="Y356" s="85"/>
      <c r="Z356" s="88"/>
      <c r="AA356" s="85"/>
    </row>
    <row r="357" spans="1:27" s="83" customFormat="1" ht="24.75" customHeight="1" x14ac:dyDescent="0.15">
      <c r="A357" s="73">
        <v>31</v>
      </c>
      <c r="B357" s="146"/>
      <c r="C357" s="146"/>
      <c r="D357" s="146"/>
      <c r="E357" s="146"/>
      <c r="F357" s="146"/>
      <c r="G357" s="146"/>
      <c r="H357" s="146"/>
      <c r="I357" s="146"/>
      <c r="J357" s="146"/>
      <c r="K357" s="146"/>
      <c r="L357" s="146"/>
      <c r="M357" s="146"/>
      <c r="N357" s="79"/>
      <c r="O357" s="79"/>
      <c r="P357" s="79"/>
      <c r="Q357" s="79"/>
      <c r="R357" s="79"/>
      <c r="S357" s="79"/>
      <c r="T357" s="126"/>
      <c r="U357" s="127"/>
      <c r="V357" s="93"/>
      <c r="W357" s="93"/>
      <c r="X357" s="85"/>
      <c r="Y357" s="85"/>
      <c r="Z357" s="88"/>
      <c r="AA357" s="85"/>
    </row>
    <row r="358" spans="1:27" s="83" customFormat="1" ht="24.75" customHeight="1" x14ac:dyDescent="0.15">
      <c r="A358" s="73">
        <v>32</v>
      </c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119"/>
      <c r="U358" s="121"/>
      <c r="V358" s="93"/>
      <c r="W358" s="93"/>
      <c r="X358" s="85"/>
      <c r="Y358" s="85"/>
      <c r="Z358" s="88"/>
      <c r="AA358" s="85"/>
    </row>
    <row r="359" spans="1:27" s="83" customFormat="1" ht="24.75" customHeight="1" thickBot="1" x14ac:dyDescent="0.2">
      <c r="A359" s="73">
        <v>33</v>
      </c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126"/>
      <c r="U359" s="127"/>
      <c r="V359" s="93"/>
      <c r="W359" s="93"/>
      <c r="X359" s="85"/>
      <c r="Y359" s="85"/>
      <c r="Z359" s="88"/>
      <c r="AA359" s="85"/>
    </row>
    <row r="360" spans="1:27" s="85" customFormat="1" ht="20.100000000000001" customHeight="1" thickBot="1" x14ac:dyDescent="0.2">
      <c r="A360" s="471" t="s">
        <v>84</v>
      </c>
      <c r="B360" s="472"/>
      <c r="C360" s="449" t="s">
        <v>126</v>
      </c>
      <c r="D360" s="450"/>
      <c r="E360" s="450"/>
      <c r="F360" s="451"/>
      <c r="G360" s="84"/>
      <c r="H360" s="147"/>
      <c r="I360" s="147"/>
      <c r="J360" s="147"/>
      <c r="K360" s="147"/>
      <c r="L360" s="147"/>
      <c r="M360" s="147"/>
      <c r="N360" s="452"/>
      <c r="O360" s="452"/>
      <c r="P360" s="452"/>
      <c r="Q360" s="452"/>
      <c r="R360" s="452"/>
      <c r="S360" s="452"/>
      <c r="T360" s="452"/>
      <c r="U360" s="453"/>
      <c r="V360" s="103"/>
      <c r="W360" s="103"/>
      <c r="X360" s="103"/>
      <c r="Y360" s="103"/>
      <c r="Z360" s="88"/>
      <c r="AA360" s="103"/>
    </row>
    <row r="361" spans="1:27" s="85" customFormat="1" ht="35.25" customHeight="1" thickBot="1" x14ac:dyDescent="0.2">
      <c r="A361" s="355" t="s">
        <v>85</v>
      </c>
      <c r="B361" s="356"/>
      <c r="C361" s="356"/>
      <c r="D361" s="356"/>
      <c r="E361" s="357"/>
      <c r="F361" s="142" t="s">
        <v>25</v>
      </c>
      <c r="G361" s="61"/>
      <c r="H361" s="386" t="s">
        <v>56</v>
      </c>
      <c r="I361" s="387"/>
      <c r="J361" s="387"/>
      <c r="K361" s="63" t="s">
        <v>86</v>
      </c>
      <c r="L361" s="388" t="s">
        <v>57</v>
      </c>
      <c r="M361" s="388"/>
      <c r="N361" s="389"/>
      <c r="O361" s="61"/>
      <c r="P361" s="148"/>
      <c r="Q361" s="148"/>
      <c r="R361" s="148"/>
      <c r="S361" s="61"/>
      <c r="T361" s="422" t="s">
        <v>99</v>
      </c>
      <c r="U361" s="423"/>
      <c r="V361" s="11">
        <v>5.5941358024691355E-3</v>
      </c>
      <c r="W361" s="11">
        <v>5.5941358024691355E-3</v>
      </c>
      <c r="X361" s="100">
        <v>5.5941358024691355E-3</v>
      </c>
      <c r="Y361" s="90" t="s">
        <v>105</v>
      </c>
      <c r="Z361" s="91">
        <v>5.5555555555555558E-3</v>
      </c>
      <c r="AA361" s="103"/>
    </row>
    <row r="362" spans="1:27" s="85" customFormat="1" ht="6.75" customHeight="1" thickBot="1" x14ac:dyDescent="0.2">
      <c r="A362" s="124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142"/>
      <c r="U362" s="143"/>
      <c r="V362" s="11">
        <v>0.23611111111111113</v>
      </c>
      <c r="W362" s="11">
        <v>0.23611111111111113</v>
      </c>
      <c r="X362" s="103"/>
      <c r="Y362" s="103"/>
      <c r="Z362" s="88"/>
      <c r="AA362" s="103"/>
    </row>
    <row r="363" spans="1:27" s="85" customFormat="1" ht="21.95" customHeight="1" thickBot="1" x14ac:dyDescent="0.2">
      <c r="A363" s="457" t="s">
        <v>88</v>
      </c>
      <c r="B363" s="458"/>
      <c r="C363" s="458" t="s">
        <v>89</v>
      </c>
      <c r="D363" s="458"/>
      <c r="E363" s="459"/>
      <c r="F363" s="462" t="s">
        <v>90</v>
      </c>
      <c r="G363" s="463"/>
      <c r="H363" s="463"/>
      <c r="I363" s="463"/>
      <c r="J363" s="463"/>
      <c r="K363" s="62"/>
      <c r="L363" s="62"/>
      <c r="M363" s="62"/>
      <c r="N363" s="378" t="s">
        <v>91</v>
      </c>
      <c r="O363" s="379"/>
      <c r="P363" s="475">
        <v>5.5555555555555558E-3</v>
      </c>
      <c r="Q363" s="476"/>
      <c r="R363" s="62"/>
      <c r="S363" s="68" t="s">
        <v>92</v>
      </c>
      <c r="T363" s="469">
        <v>6.1805555555555558E-2</v>
      </c>
      <c r="U363" s="470"/>
      <c r="V363" s="11">
        <v>0.70486111111111105</v>
      </c>
      <c r="W363" s="11">
        <v>0.70486111111111105</v>
      </c>
      <c r="X363" s="103"/>
      <c r="Y363" s="103"/>
      <c r="Z363" s="88"/>
      <c r="AA363" s="103"/>
    </row>
    <row r="364" spans="1:27" s="85" customFormat="1" ht="7.5" customHeight="1" thickBot="1" x14ac:dyDescent="0.2">
      <c r="A364" s="124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142"/>
      <c r="U364" s="143"/>
      <c r="V364" s="11">
        <v>0.94097222222222221</v>
      </c>
      <c r="W364" s="11">
        <v>0.94097222222222221</v>
      </c>
      <c r="X364" s="103"/>
      <c r="Y364" s="103"/>
      <c r="Z364" s="88"/>
      <c r="AA364" s="103"/>
    </row>
    <row r="365" spans="1:27" s="83" customFormat="1" ht="20.100000000000001" customHeight="1" x14ac:dyDescent="0.15">
      <c r="A365" s="464" t="s">
        <v>55</v>
      </c>
      <c r="B365" s="448">
        <v>1</v>
      </c>
      <c r="C365" s="448"/>
      <c r="D365" s="448">
        <v>2</v>
      </c>
      <c r="E365" s="448"/>
      <c r="F365" s="448">
        <v>3</v>
      </c>
      <c r="G365" s="448"/>
      <c r="H365" s="448">
        <v>4</v>
      </c>
      <c r="I365" s="448"/>
      <c r="J365" s="448">
        <v>5</v>
      </c>
      <c r="K365" s="448"/>
      <c r="L365" s="448">
        <v>6</v>
      </c>
      <c r="M365" s="448"/>
      <c r="N365" s="448">
        <v>7</v>
      </c>
      <c r="O365" s="448"/>
      <c r="P365" s="448">
        <v>8</v>
      </c>
      <c r="Q365" s="448"/>
      <c r="R365" s="448">
        <v>9</v>
      </c>
      <c r="S365" s="448"/>
      <c r="T365" s="477">
        <v>10</v>
      </c>
      <c r="U365" s="478"/>
      <c r="V365" s="93"/>
      <c r="W365" s="93"/>
      <c r="X365" s="85"/>
      <c r="Y365" s="85"/>
      <c r="Z365" s="88"/>
      <c r="AA365" s="85"/>
    </row>
    <row r="366" spans="1:27" s="83" customFormat="1" ht="20.100000000000001" customHeight="1" x14ac:dyDescent="0.15">
      <c r="A366" s="465"/>
      <c r="B366" s="69" t="s">
        <v>56</v>
      </c>
      <c r="C366" s="69" t="s">
        <v>57</v>
      </c>
      <c r="D366" s="69" t="s">
        <v>56</v>
      </c>
      <c r="E366" s="69" t="s">
        <v>57</v>
      </c>
      <c r="F366" s="69" t="s">
        <v>56</v>
      </c>
      <c r="G366" s="69" t="s">
        <v>57</v>
      </c>
      <c r="H366" s="69" t="s">
        <v>56</v>
      </c>
      <c r="I366" s="69" t="s">
        <v>57</v>
      </c>
      <c r="J366" s="69" t="s">
        <v>56</v>
      </c>
      <c r="K366" s="69" t="s">
        <v>57</v>
      </c>
      <c r="L366" s="69" t="s">
        <v>56</v>
      </c>
      <c r="M366" s="69"/>
      <c r="N366" s="69"/>
      <c r="O366" s="69"/>
      <c r="P366" s="69"/>
      <c r="Q366" s="69"/>
      <c r="R366" s="69"/>
      <c r="S366" s="69"/>
      <c r="T366" s="118"/>
      <c r="U366" s="120"/>
      <c r="V366" s="93"/>
      <c r="W366" s="93"/>
      <c r="X366" s="85"/>
      <c r="Y366" s="85"/>
      <c r="Z366" s="88"/>
      <c r="AA366" s="85"/>
    </row>
    <row r="367" spans="1:27" s="83" customFormat="1" ht="24.75" customHeight="1" x14ac:dyDescent="0.15">
      <c r="A367" s="73">
        <v>1</v>
      </c>
      <c r="B367" s="135"/>
      <c r="C367" s="158" t="s">
        <v>93</v>
      </c>
      <c r="D367" s="135">
        <v>0.30833333333333318</v>
      </c>
      <c r="E367" s="154">
        <v>0.36805555555555519</v>
      </c>
      <c r="F367" s="154">
        <v>0.48055555555555479</v>
      </c>
      <c r="G367" s="154">
        <v>0.55347222222222126</v>
      </c>
      <c r="H367" s="154">
        <v>0.66597222222222086</v>
      </c>
      <c r="I367" s="135">
        <v>0.73819444444444282</v>
      </c>
      <c r="J367" s="135">
        <v>0.81180555555555367</v>
      </c>
      <c r="K367" s="135">
        <v>0.87777777777777566</v>
      </c>
      <c r="L367" s="135"/>
      <c r="M367" s="76"/>
      <c r="N367" s="119"/>
      <c r="O367" s="125"/>
      <c r="P367" s="76"/>
      <c r="Q367" s="76"/>
      <c r="R367" s="74"/>
      <c r="S367" s="75"/>
      <c r="T367" s="119"/>
      <c r="U367" s="121"/>
      <c r="V367" s="97">
        <v>252</v>
      </c>
      <c r="W367" s="95">
        <v>4.5</v>
      </c>
      <c r="X367" s="85"/>
      <c r="Y367" s="85"/>
      <c r="Z367" s="85"/>
      <c r="AA367" s="88"/>
    </row>
    <row r="368" spans="1:27" s="83" customFormat="1" ht="24.75" customHeight="1" x14ac:dyDescent="0.15">
      <c r="A368" s="73">
        <v>2</v>
      </c>
      <c r="B368" s="135"/>
      <c r="C368" s="158" t="s">
        <v>94</v>
      </c>
      <c r="D368" s="135">
        <v>0.31319444444444428</v>
      </c>
      <c r="E368" s="154">
        <v>0.37361111111111073</v>
      </c>
      <c r="F368" s="154">
        <v>0.48749999999999921</v>
      </c>
      <c r="G368" s="154">
        <v>0.56041666666666567</v>
      </c>
      <c r="H368" s="154">
        <v>0.67083333333333195</v>
      </c>
      <c r="I368" s="135">
        <v>0.74305555555555391</v>
      </c>
      <c r="J368" s="135">
        <v>0.81666666666666476</v>
      </c>
      <c r="K368" s="135">
        <v>0.88263888888888675</v>
      </c>
      <c r="L368" s="135"/>
      <c r="M368" s="76"/>
      <c r="N368" s="119"/>
      <c r="O368" s="125"/>
      <c r="P368" s="76"/>
      <c r="Q368" s="76"/>
      <c r="R368" s="74"/>
      <c r="S368" s="75"/>
      <c r="T368" s="119"/>
      <c r="U368" s="121"/>
      <c r="V368" s="89">
        <v>126</v>
      </c>
      <c r="W368" s="9">
        <v>126</v>
      </c>
      <c r="X368" s="85"/>
      <c r="Y368" s="98">
        <v>126</v>
      </c>
      <c r="Z368" s="85"/>
      <c r="AA368" s="88"/>
    </row>
    <row r="369" spans="1:27" s="83" customFormat="1" ht="24.75" customHeight="1" x14ac:dyDescent="0.15">
      <c r="A369" s="73">
        <v>3</v>
      </c>
      <c r="B369" s="135"/>
      <c r="C369" s="171" t="s">
        <v>95</v>
      </c>
      <c r="D369" s="135">
        <v>0.31805555555555537</v>
      </c>
      <c r="E369" s="154">
        <v>0.37916666666666626</v>
      </c>
      <c r="F369" s="154">
        <v>0.49374999999999919</v>
      </c>
      <c r="G369" s="154">
        <v>0.56736111111111009</v>
      </c>
      <c r="H369" s="154">
        <v>0.67569444444444304</v>
      </c>
      <c r="I369" s="135">
        <v>0.74791666666666501</v>
      </c>
      <c r="J369" s="135">
        <v>0.82152777777777586</v>
      </c>
      <c r="K369" s="135">
        <v>0.88749999999999785</v>
      </c>
      <c r="L369" s="135"/>
      <c r="M369" s="76"/>
      <c r="N369" s="119"/>
      <c r="O369" s="125"/>
      <c r="P369" s="76"/>
      <c r="Q369" s="76"/>
      <c r="R369" s="74"/>
      <c r="S369" s="75"/>
      <c r="T369" s="119"/>
      <c r="U369" s="121"/>
      <c r="V369" s="93"/>
      <c r="W369" s="93"/>
      <c r="X369" s="85"/>
      <c r="Y369" s="85"/>
      <c r="Z369" s="85"/>
      <c r="AA369" s="88"/>
    </row>
    <row r="370" spans="1:27" s="83" customFormat="1" ht="24.75" customHeight="1" x14ac:dyDescent="0.15">
      <c r="A370" s="73">
        <v>4</v>
      </c>
      <c r="B370" s="135"/>
      <c r="C370" s="135">
        <v>0.23611111111111113</v>
      </c>
      <c r="D370" s="135">
        <v>0.32291666666666646</v>
      </c>
      <c r="E370" s="154">
        <v>0.3847222222222218</v>
      </c>
      <c r="F370" s="154">
        <v>0.49999999999999917</v>
      </c>
      <c r="G370" s="154">
        <v>0.57361111111111007</v>
      </c>
      <c r="H370" s="154">
        <v>0.68055555555555414</v>
      </c>
      <c r="I370" s="135">
        <v>0.7527777777777761</v>
      </c>
      <c r="J370" s="135">
        <v>0.82638888888888695</v>
      </c>
      <c r="K370" s="135">
        <v>0.89236111111110894</v>
      </c>
      <c r="L370" s="135"/>
      <c r="M370" s="76"/>
      <c r="N370" s="119"/>
      <c r="O370" s="125"/>
      <c r="P370" s="76"/>
      <c r="Q370" s="76"/>
      <c r="R370" s="74"/>
      <c r="S370" s="75"/>
      <c r="T370" s="119"/>
      <c r="U370" s="121"/>
      <c r="V370" s="92" t="s">
        <v>100</v>
      </c>
      <c r="W370" s="92" t="s">
        <v>104</v>
      </c>
      <c r="X370" s="85"/>
      <c r="Y370" s="85"/>
      <c r="Z370" s="85"/>
      <c r="AA370" s="88"/>
    </row>
    <row r="371" spans="1:27" s="83" customFormat="1" ht="24.75" customHeight="1" x14ac:dyDescent="0.15">
      <c r="A371" s="73">
        <v>5</v>
      </c>
      <c r="B371" s="135"/>
      <c r="C371" s="135">
        <v>0.24097222222222225</v>
      </c>
      <c r="D371" s="135">
        <v>0.32777777777777756</v>
      </c>
      <c r="E371" s="154">
        <v>0.39097222222222178</v>
      </c>
      <c r="F371" s="154">
        <v>0.5062499999999992</v>
      </c>
      <c r="G371" s="154">
        <v>0.58055555555555449</v>
      </c>
      <c r="H371" s="154">
        <v>0.68541666666666523</v>
      </c>
      <c r="I371" s="135">
        <v>0.7576388888888872</v>
      </c>
      <c r="J371" s="135">
        <v>0.83124999999999805</v>
      </c>
      <c r="K371" s="135">
        <v>0.89722222222222003</v>
      </c>
      <c r="L371" s="135"/>
      <c r="M371" s="76"/>
      <c r="N371" s="119"/>
      <c r="O371" s="125"/>
      <c r="P371" s="76"/>
      <c r="Q371" s="76"/>
      <c r="R371" s="74"/>
      <c r="S371" s="75"/>
      <c r="T371" s="119"/>
      <c r="U371" s="121"/>
      <c r="V371" s="92" t="s">
        <v>102</v>
      </c>
      <c r="W371" s="92" t="s">
        <v>103</v>
      </c>
      <c r="X371" s="85"/>
      <c r="Y371" s="85"/>
      <c r="Z371" s="85"/>
      <c r="AA371" s="88"/>
    </row>
    <row r="372" spans="1:27" s="83" customFormat="1" ht="24.75" customHeight="1" x14ac:dyDescent="0.15">
      <c r="A372" s="73">
        <v>6</v>
      </c>
      <c r="B372" s="135"/>
      <c r="C372" s="135">
        <v>0.24583333333333338</v>
      </c>
      <c r="D372" s="135">
        <v>0.33263888888888865</v>
      </c>
      <c r="E372" s="154">
        <v>0.39722222222222175</v>
      </c>
      <c r="F372" s="154">
        <v>0.51249999999999918</v>
      </c>
      <c r="G372" s="154">
        <v>0.58680555555555447</v>
      </c>
      <c r="H372" s="154">
        <v>0.69027777777777632</v>
      </c>
      <c r="I372" s="135">
        <v>0.76249999999999829</v>
      </c>
      <c r="J372" s="135">
        <v>0.83611111111110914</v>
      </c>
      <c r="K372" s="135">
        <v>0.90208333333333113</v>
      </c>
      <c r="L372" s="135"/>
      <c r="M372" s="76"/>
      <c r="N372" s="125"/>
      <c r="O372" s="125"/>
      <c r="P372" s="76"/>
      <c r="Q372" s="76"/>
      <c r="R372" s="74"/>
      <c r="S372" s="75"/>
      <c r="T372" s="119"/>
      <c r="U372" s="121"/>
      <c r="V372" s="93"/>
      <c r="W372" s="85"/>
      <c r="X372" s="85"/>
      <c r="Y372" s="85"/>
      <c r="Z372" s="85"/>
      <c r="AA372" s="88"/>
    </row>
    <row r="373" spans="1:27" s="83" customFormat="1" ht="24.75" customHeight="1" x14ac:dyDescent="0.15">
      <c r="A373" s="73">
        <v>7</v>
      </c>
      <c r="B373" s="135"/>
      <c r="C373" s="135">
        <v>0.2506944444444445</v>
      </c>
      <c r="D373" s="135">
        <v>0.33749999999999974</v>
      </c>
      <c r="E373" s="154">
        <v>0.40347222222222173</v>
      </c>
      <c r="F373" s="154">
        <v>0.51874999999999916</v>
      </c>
      <c r="G373" s="154">
        <v>0.59305555555555445</v>
      </c>
      <c r="H373" s="154">
        <v>0.69513888888888742</v>
      </c>
      <c r="I373" s="135">
        <v>0.76736111111110938</v>
      </c>
      <c r="J373" s="135">
        <v>0.84097222222222023</v>
      </c>
      <c r="K373" s="135">
        <v>0.90694444444444222</v>
      </c>
      <c r="L373" s="135"/>
      <c r="M373" s="76"/>
      <c r="N373" s="119"/>
      <c r="O373" s="125"/>
      <c r="P373" s="76"/>
      <c r="Q373" s="76"/>
      <c r="R373" s="74"/>
      <c r="S373" s="75"/>
      <c r="T373" s="119"/>
      <c r="U373" s="121"/>
      <c r="V373" s="99">
        <v>4.8611111111110938E-3</v>
      </c>
      <c r="W373" s="94">
        <v>4.8611111111110938E-3</v>
      </c>
      <c r="X373" s="85"/>
      <c r="Y373" s="85"/>
      <c r="Z373" s="85"/>
      <c r="AA373" s="88"/>
    </row>
    <row r="374" spans="1:27" s="83" customFormat="1" ht="24.75" customHeight="1" x14ac:dyDescent="0.15">
      <c r="A374" s="73">
        <v>8</v>
      </c>
      <c r="B374" s="135"/>
      <c r="C374" s="135">
        <v>0.25555555555555559</v>
      </c>
      <c r="D374" s="135">
        <v>0.34305555555555528</v>
      </c>
      <c r="E374" s="154">
        <v>0.40972222222222171</v>
      </c>
      <c r="F374" s="154">
        <v>0.52499999999999913</v>
      </c>
      <c r="G374" s="154">
        <v>0.59999999999999887</v>
      </c>
      <c r="H374" s="154">
        <v>0.69999999999999851</v>
      </c>
      <c r="I374" s="135">
        <v>0.77222222222222048</v>
      </c>
      <c r="J374" s="135">
        <v>0.84583333333333133</v>
      </c>
      <c r="K374" s="135">
        <v>0.91180555555555332</v>
      </c>
      <c r="L374" s="135"/>
      <c r="M374" s="76"/>
      <c r="N374" s="119"/>
      <c r="O374" s="125"/>
      <c r="P374" s="76"/>
      <c r="Q374" s="76"/>
      <c r="R374" s="74"/>
      <c r="S374" s="75"/>
      <c r="T374" s="119"/>
      <c r="U374" s="121"/>
      <c r="V374" s="19">
        <v>4.8611111111110938E-3</v>
      </c>
      <c r="W374" s="99">
        <v>4.8611111111110938E-3</v>
      </c>
      <c r="X374" s="85"/>
      <c r="Y374" s="85"/>
      <c r="Z374" s="85"/>
      <c r="AA374" s="88"/>
    </row>
    <row r="375" spans="1:27" s="83" customFormat="1" ht="24.75" customHeight="1" x14ac:dyDescent="0.15">
      <c r="A375" s="73">
        <v>9</v>
      </c>
      <c r="B375" s="135"/>
      <c r="C375" s="135">
        <v>0.26041666666666669</v>
      </c>
      <c r="D375" s="135">
        <v>0.34861111111111082</v>
      </c>
      <c r="E375" s="154">
        <v>0.41597222222222169</v>
      </c>
      <c r="F375" s="154">
        <v>0.53124999999999911</v>
      </c>
      <c r="G375" s="154">
        <v>0.60694444444444329</v>
      </c>
      <c r="H375" s="154">
        <v>0.70486111111110961</v>
      </c>
      <c r="I375" s="135">
        <v>0.77708333333333157</v>
      </c>
      <c r="J375" s="135">
        <v>0.85069444444444242</v>
      </c>
      <c r="K375" s="135">
        <v>0.91666666666666441</v>
      </c>
      <c r="L375" s="135"/>
      <c r="M375" s="76"/>
      <c r="N375" s="119"/>
      <c r="O375" s="125"/>
      <c r="P375" s="76"/>
      <c r="Q375" s="76"/>
      <c r="R375" s="74"/>
      <c r="S375" s="75"/>
      <c r="T375" s="119"/>
      <c r="U375" s="121"/>
      <c r="V375" s="99">
        <v>4.8611111111110938E-3</v>
      </c>
      <c r="W375" s="94">
        <v>4.8611111111110938E-3</v>
      </c>
      <c r="X375" s="85"/>
      <c r="Y375" s="85"/>
      <c r="Z375" s="85"/>
      <c r="AA375" s="88"/>
    </row>
    <row r="376" spans="1:27" s="83" customFormat="1" ht="24.75" customHeight="1" x14ac:dyDescent="0.15">
      <c r="A376" s="73">
        <v>10</v>
      </c>
      <c r="B376" s="135"/>
      <c r="C376" s="135">
        <v>0.26527777777777778</v>
      </c>
      <c r="D376" s="135">
        <v>0.35416666666666635</v>
      </c>
      <c r="E376" s="154">
        <v>0.42222222222222167</v>
      </c>
      <c r="F376" s="154">
        <v>0.53749999999999909</v>
      </c>
      <c r="G376" s="154">
        <v>0.61319444444444327</v>
      </c>
      <c r="H376" s="154">
        <v>0.7097222222222207</v>
      </c>
      <c r="I376" s="135">
        <v>0.78194444444444267</v>
      </c>
      <c r="J376" s="135">
        <v>0.85555555555555352</v>
      </c>
      <c r="K376" s="135">
        <v>0.9215277777777755</v>
      </c>
      <c r="L376" s="135"/>
      <c r="M376" s="76"/>
      <c r="N376" s="119"/>
      <c r="O376" s="125"/>
      <c r="P376" s="76"/>
      <c r="Q376" s="76"/>
      <c r="R376" s="74"/>
      <c r="S376" s="75"/>
      <c r="T376" s="119"/>
      <c r="U376" s="121"/>
      <c r="V376" s="19">
        <v>4.8611111111110938E-3</v>
      </c>
      <c r="W376" s="99">
        <v>4.8611111111110938E-3</v>
      </c>
      <c r="X376" s="85"/>
      <c r="Y376" s="85"/>
      <c r="Z376" s="85"/>
      <c r="AA376" s="88"/>
    </row>
    <row r="377" spans="1:27" s="83" customFormat="1" ht="24.75" customHeight="1" x14ac:dyDescent="0.15">
      <c r="A377" s="73">
        <v>11</v>
      </c>
      <c r="B377" s="135"/>
      <c r="C377" s="135">
        <v>0.27013888888888887</v>
      </c>
      <c r="D377" s="135">
        <v>0.35972222222222189</v>
      </c>
      <c r="E377" s="154">
        <v>0.42847222222222164</v>
      </c>
      <c r="F377" s="154">
        <v>0.54374999999999907</v>
      </c>
      <c r="G377" s="154">
        <v>0.61944444444444324</v>
      </c>
      <c r="H377" s="154">
        <v>0.71458333333333179</v>
      </c>
      <c r="I377" s="135">
        <v>0.78680555555555376</v>
      </c>
      <c r="J377" s="135">
        <v>0.86041666666666461</v>
      </c>
      <c r="K377" s="135">
        <v>0.9263888888888866</v>
      </c>
      <c r="L377" s="135"/>
      <c r="M377" s="76"/>
      <c r="N377" s="152"/>
      <c r="O377" s="125"/>
      <c r="P377" s="76"/>
      <c r="Q377" s="76"/>
      <c r="R377" s="74"/>
      <c r="S377" s="75"/>
      <c r="T377" s="119"/>
      <c r="U377" s="121"/>
      <c r="V377" s="99">
        <v>4.8611111111110938E-3</v>
      </c>
      <c r="W377" s="94">
        <v>4.8611111111110938E-3</v>
      </c>
      <c r="X377" s="85"/>
      <c r="Y377" s="85"/>
      <c r="Z377" s="85"/>
      <c r="AA377" s="88"/>
    </row>
    <row r="378" spans="1:27" s="83" customFormat="1" ht="24.75" customHeight="1" x14ac:dyDescent="0.15">
      <c r="A378" s="73">
        <v>12</v>
      </c>
      <c r="B378" s="158"/>
      <c r="C378" s="135">
        <v>0.27499999999999997</v>
      </c>
      <c r="D378" s="135">
        <v>0.36527777777777742</v>
      </c>
      <c r="E378" s="154">
        <v>0.43472222222222162</v>
      </c>
      <c r="F378" s="154">
        <v>0.54999999999999905</v>
      </c>
      <c r="G378" s="154">
        <v>0.62569444444444322</v>
      </c>
      <c r="H378" s="154">
        <v>0.71944444444444289</v>
      </c>
      <c r="I378" s="135">
        <v>0.79166666666666485</v>
      </c>
      <c r="J378" s="135">
        <v>0.86458333333333126</v>
      </c>
      <c r="K378" s="135">
        <v>0.93124999999999769</v>
      </c>
      <c r="L378" s="135"/>
      <c r="M378" s="76"/>
      <c r="N378" s="152"/>
      <c r="O378" s="138"/>
      <c r="P378" s="139"/>
      <c r="Q378" s="139"/>
      <c r="R378" s="140"/>
      <c r="S378" s="75"/>
      <c r="T378" s="119"/>
      <c r="U378" s="121"/>
      <c r="V378" s="19">
        <v>4.8611111111110938E-3</v>
      </c>
      <c r="W378" s="99">
        <v>4.8611111111110938E-3</v>
      </c>
      <c r="X378" s="85"/>
      <c r="Y378" s="85"/>
      <c r="Z378" s="88"/>
      <c r="AA378" s="85"/>
    </row>
    <row r="379" spans="1:27" s="83" customFormat="1" ht="24.75" customHeight="1" x14ac:dyDescent="0.15">
      <c r="A379" s="73">
        <v>13</v>
      </c>
      <c r="B379" s="158"/>
      <c r="C379" s="135">
        <v>0.27986111111111106</v>
      </c>
      <c r="D379" s="135">
        <v>0.37083333333333296</v>
      </c>
      <c r="E379" s="154">
        <v>0.4409722222222216</v>
      </c>
      <c r="F379" s="154">
        <v>0.55624999999999902</v>
      </c>
      <c r="G379" s="154">
        <v>0.6319444444444432</v>
      </c>
      <c r="H379" s="154">
        <v>0.72430555555555398</v>
      </c>
      <c r="I379" s="135">
        <v>0.79652777777777595</v>
      </c>
      <c r="J379" s="135">
        <v>0.86874999999999791</v>
      </c>
      <c r="K379" s="135">
        <v>0.93611111111110878</v>
      </c>
      <c r="L379" s="135"/>
      <c r="M379" s="76"/>
      <c r="N379" s="152"/>
      <c r="O379" s="138"/>
      <c r="P379" s="139"/>
      <c r="Q379" s="139"/>
      <c r="R379" s="140"/>
      <c r="S379" s="75"/>
      <c r="T379" s="119"/>
      <c r="U379" s="121"/>
      <c r="V379" s="99">
        <v>4.8611111111110938E-3</v>
      </c>
      <c r="W379" s="94">
        <v>4.8611111111110938E-3</v>
      </c>
      <c r="X379" s="85"/>
      <c r="Y379" s="85"/>
      <c r="Z379" s="88"/>
      <c r="AA379" s="85"/>
    </row>
    <row r="380" spans="1:27" s="83" customFormat="1" ht="24.75" customHeight="1" x14ac:dyDescent="0.15">
      <c r="A380" s="73">
        <v>14</v>
      </c>
      <c r="B380" s="158"/>
      <c r="C380" s="135">
        <v>0.28472222222222215</v>
      </c>
      <c r="D380" s="154">
        <v>0.3763888888888885</v>
      </c>
      <c r="E380" s="154">
        <v>0.44722222222222158</v>
      </c>
      <c r="F380" s="154">
        <v>0.562499999999999</v>
      </c>
      <c r="G380" s="154">
        <v>0.63819444444444318</v>
      </c>
      <c r="H380" s="154">
        <v>0.72916666666666508</v>
      </c>
      <c r="I380" s="135">
        <v>0.80138888888888704</v>
      </c>
      <c r="J380" s="135">
        <v>0.87291666666666456</v>
      </c>
      <c r="K380" s="135">
        <v>0.94097222222221988</v>
      </c>
      <c r="L380" s="135"/>
      <c r="M380" s="76"/>
      <c r="N380" s="152"/>
      <c r="O380" s="138"/>
      <c r="P380" s="139"/>
      <c r="Q380" s="139"/>
      <c r="R380" s="140"/>
      <c r="S380" s="75"/>
      <c r="T380" s="119"/>
      <c r="U380" s="121"/>
      <c r="V380" s="19">
        <v>4.8611111111110938E-3</v>
      </c>
      <c r="W380" s="99">
        <v>4.8611111111110938E-3</v>
      </c>
      <c r="X380" s="85"/>
      <c r="Y380" s="85"/>
      <c r="Z380" s="88"/>
      <c r="AA380" s="85"/>
    </row>
    <row r="381" spans="1:27" s="83" customFormat="1" ht="24.75" customHeight="1" x14ac:dyDescent="0.15">
      <c r="A381" s="73">
        <v>15</v>
      </c>
      <c r="B381" s="158" t="s">
        <v>96</v>
      </c>
      <c r="C381" s="135">
        <v>0.29027777777777769</v>
      </c>
      <c r="D381" s="154">
        <v>0.38263888888888847</v>
      </c>
      <c r="E381" s="154">
        <v>0.454166666666666</v>
      </c>
      <c r="F381" s="154">
        <v>0.56944444444444342</v>
      </c>
      <c r="G381" s="154">
        <v>0.6451388888888876</v>
      </c>
      <c r="H381" s="154">
        <v>0.73472222222222061</v>
      </c>
      <c r="I381" s="135">
        <v>0.80694444444444258</v>
      </c>
      <c r="J381" s="135">
        <v>0.87777777777777566</v>
      </c>
      <c r="K381" s="135"/>
      <c r="L381" s="135"/>
      <c r="M381" s="76"/>
      <c r="N381" s="152"/>
      <c r="O381" s="125"/>
      <c r="P381" s="76"/>
      <c r="Q381" s="76"/>
      <c r="R381" s="74"/>
      <c r="S381" s="75"/>
      <c r="T381" s="119"/>
      <c r="U381" s="121"/>
      <c r="V381" s="99">
        <v>4.8611111111110938E-3</v>
      </c>
      <c r="W381" s="94">
        <v>4.8611111111110938E-3</v>
      </c>
      <c r="X381" s="85"/>
      <c r="Y381" s="85"/>
      <c r="Z381" s="88"/>
      <c r="AA381" s="88" t="s">
        <v>107</v>
      </c>
    </row>
    <row r="382" spans="1:27" s="83" customFormat="1" ht="24.75" customHeight="1" x14ac:dyDescent="0.15">
      <c r="A382" s="73">
        <v>16</v>
      </c>
      <c r="B382" s="135">
        <v>0.23611111111111113</v>
      </c>
      <c r="C382" s="135">
        <v>0.29583333333333323</v>
      </c>
      <c r="D382" s="154">
        <v>0.38888888888888845</v>
      </c>
      <c r="E382" s="154">
        <v>0.46111111111111042</v>
      </c>
      <c r="F382" s="154">
        <v>0.57638888888888784</v>
      </c>
      <c r="G382" s="154">
        <v>0.65138888888888757</v>
      </c>
      <c r="H382" s="154">
        <v>0.74027777777777615</v>
      </c>
      <c r="I382" s="135">
        <v>0.81249999999999811</v>
      </c>
      <c r="J382" s="135">
        <v>0.88263888888888675</v>
      </c>
      <c r="K382" s="135"/>
      <c r="L382" s="135"/>
      <c r="M382" s="76"/>
      <c r="N382" s="119"/>
      <c r="O382" s="125"/>
      <c r="P382" s="76"/>
      <c r="Q382" s="76"/>
      <c r="R382" s="74"/>
      <c r="S382" s="75"/>
      <c r="T382" s="119"/>
      <c r="U382" s="121"/>
      <c r="V382" s="19">
        <v>4.8611111111110938E-3</v>
      </c>
      <c r="W382" s="99">
        <v>4.8611111111110938E-3</v>
      </c>
      <c r="X382" s="85"/>
      <c r="Y382" s="85"/>
      <c r="Z382" s="88"/>
      <c r="AA382" s="88" t="s">
        <v>107</v>
      </c>
    </row>
    <row r="383" spans="1:27" s="83" customFormat="1" ht="24.75" customHeight="1" x14ac:dyDescent="0.15">
      <c r="A383" s="73">
        <v>17</v>
      </c>
      <c r="B383" s="135">
        <v>0.2416666666666667</v>
      </c>
      <c r="C383" s="135">
        <v>0.30138888888888876</v>
      </c>
      <c r="D383" s="154">
        <v>0.39513888888888843</v>
      </c>
      <c r="E383" s="154">
        <v>0.46736111111111039</v>
      </c>
      <c r="F383" s="154">
        <v>0.58263888888888782</v>
      </c>
      <c r="G383" s="154">
        <v>0.65763888888888755</v>
      </c>
      <c r="H383" s="154">
        <v>0.74583333333333168</v>
      </c>
      <c r="I383" s="135">
        <v>0.81805555555555365</v>
      </c>
      <c r="J383" s="135">
        <v>0.88749999999999785</v>
      </c>
      <c r="K383" s="135"/>
      <c r="L383" s="135"/>
      <c r="M383" s="76"/>
      <c r="N383" s="119"/>
      <c r="O383" s="125"/>
      <c r="P383" s="76"/>
      <c r="Q383" s="76"/>
      <c r="R383" s="74"/>
      <c r="S383" s="75"/>
      <c r="T383" s="119"/>
      <c r="U383" s="121"/>
      <c r="V383" s="99">
        <v>4.8611111111110938E-3</v>
      </c>
      <c r="W383" s="94">
        <v>4.8611111111110938E-3</v>
      </c>
      <c r="X383" s="85"/>
      <c r="Y383" s="85"/>
      <c r="Z383" s="88"/>
      <c r="AA383" s="88" t="s">
        <v>107</v>
      </c>
    </row>
    <row r="384" spans="1:27" s="83" customFormat="1" ht="24.75" customHeight="1" x14ac:dyDescent="0.15">
      <c r="A384" s="73">
        <v>18</v>
      </c>
      <c r="B384" s="135">
        <v>0.24722222222222226</v>
      </c>
      <c r="C384" s="135">
        <v>0.3069444444444443</v>
      </c>
      <c r="D384" s="154">
        <v>0.40138888888888841</v>
      </c>
      <c r="E384" s="154">
        <v>0.47430555555555481</v>
      </c>
      <c r="F384" s="154">
        <v>0.58958333333333224</v>
      </c>
      <c r="G384" s="154">
        <v>0.66458333333333197</v>
      </c>
      <c r="H384" s="174">
        <v>0.75138888888888722</v>
      </c>
      <c r="I384" s="135">
        <v>0.82361111111110918</v>
      </c>
      <c r="J384" s="135">
        <v>0.89236111111110894</v>
      </c>
      <c r="K384" s="135"/>
      <c r="L384" s="135"/>
      <c r="M384" s="76"/>
      <c r="N384" s="119"/>
      <c r="O384" s="125"/>
      <c r="P384" s="125"/>
      <c r="Q384" s="125"/>
      <c r="R384" s="74"/>
      <c r="S384" s="75"/>
      <c r="T384" s="119"/>
      <c r="U384" s="121"/>
      <c r="V384" s="19">
        <v>4.8611111111110938E-3</v>
      </c>
      <c r="W384" s="99">
        <v>4.8611111111110938E-3</v>
      </c>
      <c r="X384" s="85"/>
      <c r="Y384" s="85"/>
      <c r="Z384" s="88"/>
      <c r="AA384" s="88" t="s">
        <v>107</v>
      </c>
    </row>
    <row r="385" spans="1:27" s="83" customFormat="1" ht="24.75" customHeight="1" x14ac:dyDescent="0.15">
      <c r="A385" s="73">
        <v>19</v>
      </c>
      <c r="B385" s="135">
        <v>0.25277777777777782</v>
      </c>
      <c r="C385" s="135">
        <v>0.31249999999999983</v>
      </c>
      <c r="D385" s="154">
        <v>0.40833333333333283</v>
      </c>
      <c r="E385" s="154">
        <v>0.48124999999999923</v>
      </c>
      <c r="F385" s="154">
        <v>0.59652777777777666</v>
      </c>
      <c r="G385" s="154">
        <v>0.67152777777777639</v>
      </c>
      <c r="H385" s="174">
        <v>0.75694444444444275</v>
      </c>
      <c r="I385" s="135">
        <v>0.82916666666666472</v>
      </c>
      <c r="J385" s="135">
        <v>0.89722222222222003</v>
      </c>
      <c r="K385" s="135"/>
      <c r="L385" s="135"/>
      <c r="M385" s="76"/>
      <c r="N385" s="119"/>
      <c r="O385" s="125"/>
      <c r="P385" s="125"/>
      <c r="Q385" s="125"/>
      <c r="R385" s="118"/>
      <c r="S385" s="75"/>
      <c r="T385" s="119"/>
      <c r="U385" s="121"/>
      <c r="V385" s="99">
        <v>4.8611111111110938E-3</v>
      </c>
      <c r="W385" s="94">
        <v>4.8611111111110938E-3</v>
      </c>
      <c r="X385" s="85"/>
      <c r="Y385" s="85"/>
      <c r="Z385" s="88"/>
      <c r="AA385" s="88" t="s">
        <v>107</v>
      </c>
    </row>
    <row r="386" spans="1:27" s="83" customFormat="1" ht="24.75" customHeight="1" x14ac:dyDescent="0.15">
      <c r="A386" s="73">
        <v>20</v>
      </c>
      <c r="B386" s="135">
        <v>0.25833333333333336</v>
      </c>
      <c r="C386" s="135">
        <v>0.31805555555555537</v>
      </c>
      <c r="D386" s="154">
        <v>0.41527777777777725</v>
      </c>
      <c r="E386" s="154">
        <v>0.48819444444444365</v>
      </c>
      <c r="F386" s="154">
        <v>0.60347222222222108</v>
      </c>
      <c r="G386" s="154">
        <v>0.67847222222222081</v>
      </c>
      <c r="H386" s="174">
        <v>0.76249999999999829</v>
      </c>
      <c r="I386" s="135">
        <v>0.83402777777777581</v>
      </c>
      <c r="J386" s="135">
        <v>0.90208333333333113</v>
      </c>
      <c r="K386" s="135"/>
      <c r="L386" s="135"/>
      <c r="M386" s="76"/>
      <c r="N386" s="119"/>
      <c r="O386" s="125"/>
      <c r="P386" s="76"/>
      <c r="Q386" s="76"/>
      <c r="R386" s="69"/>
      <c r="S386" s="77"/>
      <c r="T386" s="119"/>
      <c r="U386" s="121"/>
      <c r="V386" s="19"/>
      <c r="W386" s="94"/>
      <c r="X386" s="85"/>
      <c r="Y386" s="85"/>
      <c r="Z386" s="88"/>
      <c r="AA386" s="88" t="s">
        <v>107</v>
      </c>
    </row>
    <row r="387" spans="1:27" s="83" customFormat="1" ht="24.75" customHeight="1" x14ac:dyDescent="0.15">
      <c r="A387" s="73">
        <v>21</v>
      </c>
      <c r="B387" s="135">
        <v>0.2638888888888889</v>
      </c>
      <c r="C387" s="135">
        <v>0.32361111111111091</v>
      </c>
      <c r="D387" s="154">
        <v>0.42222222222222167</v>
      </c>
      <c r="E387" s="154">
        <v>0.49513888888888807</v>
      </c>
      <c r="F387" s="154">
        <v>0.6104166666666655</v>
      </c>
      <c r="G387" s="154">
        <v>0.68541666666666523</v>
      </c>
      <c r="H387" s="174">
        <v>0.76805555555555383</v>
      </c>
      <c r="I387" s="135">
        <v>0.83888888888888691</v>
      </c>
      <c r="J387" s="135">
        <v>0.90694444444444222</v>
      </c>
      <c r="K387" s="135"/>
      <c r="L387" s="135"/>
      <c r="M387" s="76"/>
      <c r="N387" s="119"/>
      <c r="O387" s="119"/>
      <c r="P387" s="77"/>
      <c r="Q387" s="77"/>
      <c r="R387" s="77"/>
      <c r="S387" s="77"/>
      <c r="T387" s="119"/>
      <c r="U387" s="121"/>
      <c r="V387" s="99"/>
      <c r="W387" s="94"/>
      <c r="X387" s="85"/>
      <c r="Y387" s="85"/>
      <c r="Z387" s="88"/>
      <c r="AA387" s="88" t="s">
        <v>107</v>
      </c>
    </row>
    <row r="388" spans="1:27" s="83" customFormat="1" ht="24.75" customHeight="1" x14ac:dyDescent="0.15">
      <c r="A388" s="73">
        <v>22</v>
      </c>
      <c r="B388" s="135">
        <v>0.26944444444444443</v>
      </c>
      <c r="C388" s="135">
        <v>0.32916666666666644</v>
      </c>
      <c r="D388" s="154">
        <v>0.42916666666666609</v>
      </c>
      <c r="E388" s="154">
        <v>0.50208333333333255</v>
      </c>
      <c r="F388" s="154">
        <v>0.61736111111110992</v>
      </c>
      <c r="G388" s="154">
        <v>0.69236111111110965</v>
      </c>
      <c r="H388" s="135">
        <v>0.77361111111110936</v>
      </c>
      <c r="I388" s="135">
        <v>0.843749999999998</v>
      </c>
      <c r="J388" s="135">
        <v>0.91180555555555332</v>
      </c>
      <c r="K388" s="135"/>
      <c r="L388" s="135"/>
      <c r="M388" s="76"/>
      <c r="N388" s="119"/>
      <c r="O388" s="119"/>
      <c r="P388" s="77"/>
      <c r="Q388" s="77"/>
      <c r="R388" s="77"/>
      <c r="S388" s="77"/>
      <c r="T388" s="119"/>
      <c r="U388" s="121"/>
      <c r="V388" s="93"/>
      <c r="W388" s="93"/>
      <c r="X388" s="85"/>
      <c r="Y388" s="85"/>
      <c r="Z388" s="88"/>
      <c r="AA388" s="88" t="s">
        <v>107</v>
      </c>
    </row>
    <row r="389" spans="1:27" s="83" customFormat="1" ht="24.75" customHeight="1" x14ac:dyDescent="0.15">
      <c r="A389" s="73">
        <v>23</v>
      </c>
      <c r="B389" s="159">
        <v>0.27499999999999997</v>
      </c>
      <c r="C389" s="155">
        <v>0.33472222222222198</v>
      </c>
      <c r="D389" s="155">
        <v>0.43611111111111051</v>
      </c>
      <c r="E389" s="155">
        <v>0.50902777777777697</v>
      </c>
      <c r="F389" s="155">
        <v>0.62430555555555434</v>
      </c>
      <c r="G389" s="155">
        <v>0.69930555555555407</v>
      </c>
      <c r="H389" s="159">
        <v>0.7791666666666649</v>
      </c>
      <c r="I389" s="159">
        <v>0.8486111111111091</v>
      </c>
      <c r="J389" s="159">
        <v>0.91666666666666441</v>
      </c>
      <c r="K389" s="159"/>
      <c r="L389" s="159"/>
      <c r="M389" s="160"/>
      <c r="N389" s="119"/>
      <c r="O389" s="77"/>
      <c r="P389" s="77"/>
      <c r="Q389" s="77"/>
      <c r="R389" s="77"/>
      <c r="S389" s="77"/>
      <c r="T389" s="119"/>
      <c r="U389" s="121"/>
      <c r="V389" s="93"/>
      <c r="W389" s="93"/>
      <c r="X389" s="85"/>
      <c r="Y389" s="85"/>
      <c r="Z389" s="88"/>
      <c r="AA389" s="88" t="s">
        <v>107</v>
      </c>
    </row>
    <row r="390" spans="1:27" s="83" customFormat="1" ht="24.75" customHeight="1" x14ac:dyDescent="0.15">
      <c r="A390" s="73">
        <v>24</v>
      </c>
      <c r="B390" s="160">
        <v>0.2805555555555555</v>
      </c>
      <c r="C390" s="156">
        <v>0.34027777777777751</v>
      </c>
      <c r="D390" s="156">
        <v>0.44305555555555493</v>
      </c>
      <c r="E390" s="156">
        <v>0.51597222222222139</v>
      </c>
      <c r="F390" s="156">
        <v>0.63124999999999876</v>
      </c>
      <c r="G390" s="47">
        <v>0.70624999999999849</v>
      </c>
      <c r="H390" s="77">
        <v>0.78472222222222043</v>
      </c>
      <c r="I390" s="77">
        <v>0.85347222222222019</v>
      </c>
      <c r="J390" s="160">
        <v>0.9215277777777755</v>
      </c>
      <c r="K390" s="160"/>
      <c r="L390" s="160"/>
      <c r="M390" s="160"/>
      <c r="N390" s="119"/>
      <c r="O390" s="77"/>
      <c r="P390" s="77"/>
      <c r="Q390" s="77"/>
      <c r="R390" s="77"/>
      <c r="S390" s="77"/>
      <c r="T390" s="119"/>
      <c r="U390" s="121"/>
      <c r="V390" s="93"/>
      <c r="W390" s="93"/>
      <c r="X390" s="85"/>
      <c r="Y390" s="85"/>
      <c r="Z390" s="88"/>
      <c r="AA390" s="88" t="s">
        <v>107</v>
      </c>
    </row>
    <row r="391" spans="1:27" s="83" customFormat="1" ht="24.75" customHeight="1" x14ac:dyDescent="0.15">
      <c r="A391" s="73">
        <v>25</v>
      </c>
      <c r="B391" s="77">
        <v>0.28611111111111104</v>
      </c>
      <c r="C391" s="156">
        <v>0.34583333333333305</v>
      </c>
      <c r="D391" s="156">
        <v>0.44999999999999934</v>
      </c>
      <c r="E391" s="156">
        <v>0.52291666666666581</v>
      </c>
      <c r="F391" s="156">
        <v>0.63819444444444318</v>
      </c>
      <c r="G391" s="47">
        <v>0.71249999999999847</v>
      </c>
      <c r="H391" s="77">
        <v>0.79027777777777597</v>
      </c>
      <c r="I391" s="77">
        <v>0.85833333333333128</v>
      </c>
      <c r="J391" s="77">
        <v>0.9263888888888866</v>
      </c>
      <c r="K391" s="77"/>
      <c r="L391" s="77"/>
      <c r="M391" s="77"/>
      <c r="N391" s="119"/>
      <c r="O391" s="77"/>
      <c r="P391" s="77"/>
      <c r="Q391" s="77"/>
      <c r="R391" s="77"/>
      <c r="S391" s="77"/>
      <c r="T391" s="119"/>
      <c r="U391" s="121"/>
      <c r="V391" s="93"/>
      <c r="W391" s="93"/>
      <c r="X391" s="85"/>
      <c r="Y391" s="85"/>
      <c r="Z391" s="88"/>
      <c r="AA391" s="88" t="s">
        <v>107</v>
      </c>
    </row>
    <row r="392" spans="1:27" s="83" customFormat="1" ht="24.75" customHeight="1" x14ac:dyDescent="0.15">
      <c r="A392" s="73">
        <v>26</v>
      </c>
      <c r="B392" s="77">
        <v>0.29166666666666657</v>
      </c>
      <c r="C392" s="156">
        <v>0.35138888888888858</v>
      </c>
      <c r="D392" s="156">
        <v>0.45763888888888821</v>
      </c>
      <c r="E392" s="156">
        <v>0.53055555555555467</v>
      </c>
      <c r="F392" s="156">
        <v>0.64583333333333204</v>
      </c>
      <c r="G392" s="47">
        <v>0.71944444444444289</v>
      </c>
      <c r="H392" s="77">
        <v>0.79583333333333151</v>
      </c>
      <c r="I392" s="77">
        <v>0.86319444444444238</v>
      </c>
      <c r="J392" s="77">
        <v>0.93124999999999769</v>
      </c>
      <c r="K392" s="77"/>
      <c r="L392" s="77"/>
      <c r="M392" s="77"/>
      <c r="N392" s="77"/>
      <c r="O392" s="77"/>
      <c r="P392" s="77"/>
      <c r="Q392" s="77"/>
      <c r="R392" s="77"/>
      <c r="S392" s="77"/>
      <c r="T392" s="119"/>
      <c r="U392" s="121"/>
      <c r="V392" s="93"/>
      <c r="W392" s="93"/>
      <c r="X392" s="85"/>
      <c r="Y392" s="85"/>
      <c r="Z392" s="88"/>
      <c r="AA392" s="88" t="s">
        <v>107</v>
      </c>
    </row>
    <row r="393" spans="1:27" s="83" customFormat="1" ht="24.75" customHeight="1" x14ac:dyDescent="0.15">
      <c r="A393" s="73">
        <v>27</v>
      </c>
      <c r="B393" s="77">
        <v>0.29722222222222211</v>
      </c>
      <c r="C393" s="156">
        <v>0.35694444444444412</v>
      </c>
      <c r="D393" s="156">
        <v>0.46527777777777707</v>
      </c>
      <c r="E393" s="156">
        <v>0.53819444444444353</v>
      </c>
      <c r="F393" s="156">
        <v>0.6534722222222209</v>
      </c>
      <c r="G393" s="47">
        <v>0.72638888888888731</v>
      </c>
      <c r="H393" s="77">
        <v>0.80138888888888704</v>
      </c>
      <c r="I393" s="77">
        <v>0.86805555555555347</v>
      </c>
      <c r="J393" s="77">
        <v>0.93611111111110878</v>
      </c>
      <c r="K393" s="77"/>
      <c r="L393" s="77"/>
      <c r="M393" s="77"/>
      <c r="N393" s="77"/>
      <c r="O393" s="77"/>
      <c r="P393" s="77"/>
      <c r="Q393" s="77"/>
      <c r="R393" s="77"/>
      <c r="S393" s="77"/>
      <c r="T393" s="119"/>
      <c r="U393" s="121"/>
      <c r="V393" s="93"/>
      <c r="W393" s="93"/>
      <c r="X393" s="85"/>
      <c r="Y393" s="85"/>
      <c r="Z393" s="88"/>
      <c r="AA393" s="88" t="s">
        <v>107</v>
      </c>
    </row>
    <row r="394" spans="1:27" s="83" customFormat="1" ht="24.75" customHeight="1" x14ac:dyDescent="0.15">
      <c r="A394" s="73">
        <v>28</v>
      </c>
      <c r="B394" s="77">
        <v>0.30277777777777765</v>
      </c>
      <c r="C394" s="156">
        <v>0.36249999999999966</v>
      </c>
      <c r="D394" s="156">
        <v>0.47291666666666593</v>
      </c>
      <c r="E394" s="156">
        <v>0.54583333333333239</v>
      </c>
      <c r="F394" s="156">
        <v>0.66111111111110976</v>
      </c>
      <c r="G394" s="77">
        <v>0.73333333333333173</v>
      </c>
      <c r="H394" s="77">
        <v>0.80694444444444258</v>
      </c>
      <c r="I394" s="77">
        <v>0.87291666666666456</v>
      </c>
      <c r="J394" s="77">
        <v>0.94097222222221988</v>
      </c>
      <c r="K394" s="77"/>
      <c r="L394" s="77"/>
      <c r="M394" s="77"/>
      <c r="N394" s="77"/>
      <c r="O394" s="77"/>
      <c r="P394" s="77"/>
      <c r="Q394" s="77"/>
      <c r="R394" s="77"/>
      <c r="S394" s="77"/>
      <c r="T394" s="119"/>
      <c r="U394" s="121"/>
      <c r="V394" s="93"/>
      <c r="W394" s="93"/>
      <c r="X394" s="85"/>
      <c r="Y394" s="85"/>
      <c r="Z394" s="88"/>
      <c r="AA394" s="88" t="s">
        <v>107</v>
      </c>
    </row>
    <row r="395" spans="1:27" s="83" customFormat="1" ht="24.75" customHeight="1" x14ac:dyDescent="0.15">
      <c r="A395" s="73">
        <v>29</v>
      </c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119"/>
      <c r="U395" s="121"/>
      <c r="V395" s="93"/>
      <c r="W395" s="93"/>
      <c r="X395" s="85"/>
      <c r="Y395" s="85"/>
      <c r="Z395" s="88"/>
      <c r="AA395" s="85"/>
    </row>
    <row r="396" spans="1:27" s="83" customFormat="1" ht="24.75" customHeight="1" x14ac:dyDescent="0.15">
      <c r="A396" s="73">
        <v>30</v>
      </c>
      <c r="B396" s="77"/>
      <c r="C396" s="466" t="s">
        <v>98</v>
      </c>
      <c r="D396" s="467"/>
      <c r="E396" s="467"/>
      <c r="F396" s="467"/>
      <c r="G396" s="467"/>
      <c r="H396" s="468"/>
      <c r="I396" s="77"/>
      <c r="J396" s="77"/>
      <c r="K396" s="77"/>
      <c r="L396" s="77"/>
      <c r="M396" s="77"/>
      <c r="N396" s="79"/>
      <c r="O396" s="79"/>
      <c r="P396" s="79"/>
      <c r="Q396" s="79"/>
      <c r="R396" s="79"/>
      <c r="S396" s="79"/>
      <c r="T396" s="126"/>
      <c r="U396" s="127"/>
      <c r="V396" s="93"/>
      <c r="W396" s="93"/>
      <c r="X396" s="85"/>
      <c r="Y396" s="85"/>
      <c r="Z396" s="88"/>
      <c r="AA396" s="85"/>
    </row>
    <row r="397" spans="1:27" s="83" customFormat="1" ht="24.75" customHeight="1" x14ac:dyDescent="0.15">
      <c r="A397" s="73">
        <v>31</v>
      </c>
      <c r="B397" s="146"/>
      <c r="C397" s="170"/>
      <c r="D397" s="170"/>
      <c r="E397" s="170"/>
      <c r="F397" s="170"/>
      <c r="G397" s="170"/>
      <c r="H397" s="170"/>
      <c r="I397" s="146"/>
      <c r="J397" s="146"/>
      <c r="K397" s="146"/>
      <c r="L397" s="146"/>
      <c r="M397" s="146"/>
      <c r="N397" s="79"/>
      <c r="O397" s="79"/>
      <c r="P397" s="79"/>
      <c r="Q397" s="79"/>
      <c r="R397" s="79"/>
      <c r="S397" s="79"/>
      <c r="T397" s="126"/>
      <c r="U397" s="127"/>
      <c r="V397" s="93"/>
      <c r="W397" s="93"/>
      <c r="X397" s="85"/>
      <c r="Y397" s="85"/>
      <c r="Z397" s="88"/>
      <c r="AA397" s="85"/>
    </row>
    <row r="398" spans="1:27" s="83" customFormat="1" ht="24.75" customHeight="1" x14ac:dyDescent="0.15">
      <c r="A398" s="73">
        <v>32</v>
      </c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119"/>
      <c r="U398" s="121"/>
      <c r="V398" s="93"/>
      <c r="W398" s="93"/>
      <c r="X398" s="85"/>
      <c r="Y398" s="85"/>
      <c r="Z398" s="88"/>
      <c r="AA398" s="85"/>
    </row>
    <row r="399" spans="1:27" s="83" customFormat="1" ht="23.65" customHeight="1" thickBot="1" x14ac:dyDescent="0.2">
      <c r="A399" s="73">
        <v>33</v>
      </c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122"/>
      <c r="U399" s="123"/>
      <c r="V399" s="93"/>
      <c r="W399" s="93"/>
      <c r="X399" s="85"/>
      <c r="Y399" s="88"/>
      <c r="Z399" s="85"/>
      <c r="AA399" s="85"/>
    </row>
    <row r="400" spans="1:27" s="83" customFormat="1" ht="20.100000000000001" customHeight="1" thickBot="1" x14ac:dyDescent="0.2">
      <c r="A400" s="443" t="s">
        <v>84</v>
      </c>
      <c r="B400" s="444"/>
      <c r="C400" s="445" t="s">
        <v>125</v>
      </c>
      <c r="D400" s="446"/>
      <c r="E400" s="446"/>
      <c r="F400" s="447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134"/>
      <c r="U400" s="134"/>
      <c r="V400" s="93"/>
      <c r="W400" s="93"/>
      <c r="X400" s="85"/>
      <c r="Y400" s="88"/>
      <c r="Z400" s="85"/>
      <c r="AA400" s="85"/>
    </row>
    <row r="401" spans="1:21" ht="26.25" thickBot="1" x14ac:dyDescent="0.2">
      <c r="A401" s="484" t="s">
        <v>112</v>
      </c>
      <c r="B401" s="485"/>
      <c r="C401" s="485"/>
      <c r="D401" s="485"/>
      <c r="E401" s="486"/>
      <c r="F401" s="246" t="s">
        <v>113</v>
      </c>
      <c r="G401" s="246"/>
      <c r="H401" s="487" t="s">
        <v>48</v>
      </c>
      <c r="I401" s="488"/>
      <c r="J401" s="488"/>
      <c r="K401" s="245" t="s">
        <v>1</v>
      </c>
      <c r="L401" s="473" t="s">
        <v>114</v>
      </c>
      <c r="M401" s="473"/>
      <c r="N401" s="474"/>
      <c r="O401" s="246"/>
      <c r="P401" s="244"/>
      <c r="Q401" s="244"/>
      <c r="R401" s="244"/>
      <c r="S401" s="246"/>
      <c r="T401" s="480" t="s">
        <v>115</v>
      </c>
      <c r="U401" s="481"/>
    </row>
    <row r="402" spans="1:21" ht="24.95" customHeight="1" thickBot="1" x14ac:dyDescent="0.2">
      <c r="A402" s="246"/>
      <c r="B402" s="246"/>
      <c r="C402" s="246"/>
      <c r="D402" s="246"/>
      <c r="E402" s="246"/>
      <c r="F402" s="246"/>
      <c r="G402" s="246"/>
      <c r="H402" s="246"/>
      <c r="I402" s="246"/>
      <c r="J402" s="246"/>
      <c r="K402" s="246"/>
      <c r="L402" s="246"/>
      <c r="M402" s="246"/>
      <c r="N402" s="246"/>
      <c r="O402" s="246"/>
      <c r="P402" s="246"/>
      <c r="Q402" s="246"/>
      <c r="R402" s="246"/>
      <c r="S402" s="246"/>
      <c r="T402" s="246"/>
      <c r="U402" s="246"/>
    </row>
    <row r="403" spans="1:21" ht="24.95" customHeight="1" thickBot="1" x14ac:dyDescent="0.2">
      <c r="A403" s="337" t="s">
        <v>3</v>
      </c>
      <c r="B403" s="399"/>
      <c r="C403" s="400" t="s">
        <v>111</v>
      </c>
      <c r="D403" s="339"/>
      <c r="E403" s="338"/>
      <c r="F403" s="401"/>
      <c r="G403" s="479"/>
      <c r="H403" s="479"/>
      <c r="I403" s="479"/>
      <c r="J403" s="479"/>
      <c r="K403" s="246"/>
      <c r="L403" s="246"/>
      <c r="M403" s="246"/>
      <c r="N403" s="340" t="s">
        <v>32</v>
      </c>
      <c r="O403" s="341"/>
      <c r="P403" s="414">
        <f>Z401</f>
        <v>0</v>
      </c>
      <c r="Q403" s="415"/>
      <c r="R403" s="246"/>
      <c r="S403" s="242" t="s">
        <v>4</v>
      </c>
      <c r="T403" s="482">
        <v>4.8611111111111112E-2</v>
      </c>
      <c r="U403" s="483"/>
    </row>
    <row r="404" spans="1:21" ht="24.95" customHeight="1" thickBot="1" x14ac:dyDescent="0.2">
      <c r="A404" s="246"/>
      <c r="B404" s="246"/>
      <c r="C404" s="246"/>
      <c r="D404" s="246"/>
      <c r="E404" s="246"/>
      <c r="F404" s="246"/>
      <c r="G404" s="246"/>
      <c r="H404" s="246"/>
      <c r="I404" s="246"/>
      <c r="J404" s="246"/>
      <c r="K404" s="246"/>
      <c r="L404" s="246"/>
      <c r="M404" s="246"/>
      <c r="N404" s="246"/>
      <c r="O404" s="246"/>
      <c r="P404" s="246"/>
      <c r="Q404" s="246"/>
      <c r="R404" s="246"/>
      <c r="S404" s="246"/>
      <c r="T404" s="246"/>
      <c r="U404" s="246"/>
    </row>
    <row r="405" spans="1:21" ht="24.95" customHeight="1" x14ac:dyDescent="0.15">
      <c r="A405" s="494" t="s">
        <v>5</v>
      </c>
      <c r="B405" s="489">
        <v>1</v>
      </c>
      <c r="C405" s="489"/>
      <c r="D405" s="489">
        <v>2</v>
      </c>
      <c r="E405" s="489"/>
      <c r="F405" s="489">
        <v>3</v>
      </c>
      <c r="G405" s="489"/>
      <c r="H405" s="489">
        <v>4</v>
      </c>
      <c r="I405" s="489"/>
      <c r="J405" s="489">
        <v>5</v>
      </c>
      <c r="K405" s="489"/>
      <c r="L405" s="489">
        <v>6</v>
      </c>
      <c r="M405" s="489"/>
      <c r="N405" s="489">
        <v>7</v>
      </c>
      <c r="O405" s="489"/>
      <c r="P405" s="489">
        <v>8</v>
      </c>
      <c r="Q405" s="489"/>
      <c r="R405" s="489">
        <v>9</v>
      </c>
      <c r="S405" s="489"/>
      <c r="T405" s="489">
        <v>10</v>
      </c>
      <c r="U405" s="490"/>
    </row>
    <row r="406" spans="1:21" ht="24.95" customHeight="1" x14ac:dyDescent="0.15">
      <c r="A406" s="495"/>
      <c r="B406" s="218" t="s">
        <v>48</v>
      </c>
      <c r="C406" s="218" t="s">
        <v>117</v>
      </c>
      <c r="D406" s="218" t="s">
        <v>48</v>
      </c>
      <c r="E406" s="218" t="s">
        <v>116</v>
      </c>
      <c r="F406" s="218" t="s">
        <v>48</v>
      </c>
      <c r="G406" s="218" t="s">
        <v>118</v>
      </c>
      <c r="H406" s="218" t="s">
        <v>48</v>
      </c>
      <c r="I406" s="218" t="s">
        <v>116</v>
      </c>
      <c r="J406" s="218" t="s">
        <v>48</v>
      </c>
      <c r="K406" s="218" t="s">
        <v>119</v>
      </c>
      <c r="L406" s="218" t="s">
        <v>48</v>
      </c>
      <c r="M406" s="218" t="s">
        <v>120</v>
      </c>
      <c r="N406" s="218" t="s">
        <v>48</v>
      </c>
      <c r="O406" s="218" t="s">
        <v>116</v>
      </c>
      <c r="P406" s="218" t="s">
        <v>48</v>
      </c>
      <c r="Q406" s="218"/>
      <c r="R406" s="219"/>
      <c r="S406" s="218"/>
      <c r="T406" s="218"/>
      <c r="U406" s="220"/>
    </row>
    <row r="407" spans="1:21" ht="24.95" customHeight="1" x14ac:dyDescent="0.15">
      <c r="A407" s="206" t="s">
        <v>121</v>
      </c>
      <c r="B407" s="218"/>
      <c r="C407" s="221">
        <v>0.25</v>
      </c>
      <c r="D407" s="195">
        <v>0.2986111111111111</v>
      </c>
      <c r="E407" s="195">
        <v>0.33680555555555558</v>
      </c>
      <c r="F407" s="195">
        <v>0.39583333333333331</v>
      </c>
      <c r="G407" s="195">
        <v>0.4375</v>
      </c>
      <c r="H407" s="195">
        <v>0.50694444444444442</v>
      </c>
      <c r="I407" s="195">
        <v>0.54861111111111105</v>
      </c>
      <c r="J407" s="195">
        <v>0.61805555555555558</v>
      </c>
      <c r="K407" s="195">
        <v>0.65972222222222221</v>
      </c>
      <c r="L407" s="195">
        <v>0.72916666666666663</v>
      </c>
      <c r="M407" s="195">
        <v>0.77083333333333337</v>
      </c>
      <c r="N407" s="195">
        <v>0.82638888888888884</v>
      </c>
      <c r="O407" s="195">
        <v>0.86805555555555547</v>
      </c>
      <c r="P407" s="195">
        <v>0.93055555555555547</v>
      </c>
      <c r="Q407" s="218"/>
      <c r="R407" s="222"/>
      <c r="S407" s="195"/>
      <c r="T407" s="195"/>
      <c r="U407" s="223"/>
    </row>
    <row r="408" spans="1:21" ht="24.95" customHeight="1" x14ac:dyDescent="0.15">
      <c r="A408" s="206" t="s">
        <v>122</v>
      </c>
      <c r="B408" s="221">
        <v>0.25</v>
      </c>
      <c r="C408" s="221">
        <v>0.28472222222222221</v>
      </c>
      <c r="D408" s="195">
        <v>0.34722222222222227</v>
      </c>
      <c r="E408" s="195">
        <v>0.3888888888888889</v>
      </c>
      <c r="F408" s="195">
        <v>0.4513888888888889</v>
      </c>
      <c r="G408" s="195">
        <v>0.49305555555555558</v>
      </c>
      <c r="H408" s="195">
        <v>0.5625</v>
      </c>
      <c r="I408" s="195">
        <v>0.60416666666666663</v>
      </c>
      <c r="J408" s="195">
        <v>0.67361111111111116</v>
      </c>
      <c r="K408" s="195">
        <v>0.71527777777777779</v>
      </c>
      <c r="L408" s="195">
        <v>0.77777777777777779</v>
      </c>
      <c r="M408" s="195">
        <v>0.81944444444444453</v>
      </c>
      <c r="N408" s="195">
        <v>0.88194444444444453</v>
      </c>
      <c r="O408" s="195">
        <v>0.92361111111111116</v>
      </c>
      <c r="P408" s="218"/>
      <c r="Q408" s="218"/>
      <c r="R408" s="222"/>
      <c r="S408" s="195"/>
      <c r="T408" s="195"/>
      <c r="U408" s="223"/>
    </row>
    <row r="409" spans="1:21" ht="24.95" customHeight="1" x14ac:dyDescent="0.15">
      <c r="A409" s="224">
        <v>3</v>
      </c>
      <c r="B409" s="195"/>
      <c r="C409" s="195"/>
      <c r="D409" s="195"/>
      <c r="E409" s="195"/>
      <c r="F409" s="195"/>
      <c r="G409" s="195"/>
      <c r="H409" s="195"/>
      <c r="I409" s="195"/>
      <c r="J409" s="195"/>
      <c r="K409" s="195"/>
      <c r="L409" s="195"/>
      <c r="M409" s="195"/>
      <c r="N409" s="195"/>
      <c r="O409" s="195"/>
      <c r="P409" s="195"/>
      <c r="Q409" s="195"/>
      <c r="R409" s="222"/>
      <c r="S409" s="195"/>
      <c r="T409" s="195"/>
      <c r="U409" s="223"/>
    </row>
    <row r="410" spans="1:21" ht="24.95" customHeight="1" x14ac:dyDescent="0.15">
      <c r="A410" s="224">
        <v>4</v>
      </c>
      <c r="B410" s="218"/>
      <c r="C410" s="221"/>
      <c r="D410" s="195"/>
      <c r="E410" s="195"/>
      <c r="F410" s="195"/>
      <c r="G410" s="195"/>
      <c r="H410" s="195"/>
      <c r="I410" s="195"/>
      <c r="J410" s="195"/>
      <c r="K410" s="195"/>
      <c r="L410" s="195"/>
      <c r="M410" s="195"/>
      <c r="N410" s="195"/>
      <c r="O410" s="195"/>
      <c r="P410" s="195"/>
      <c r="Q410" s="195"/>
      <c r="R410" s="195"/>
      <c r="S410" s="195"/>
      <c r="T410" s="195"/>
      <c r="U410" s="223"/>
    </row>
    <row r="411" spans="1:21" ht="24.95" customHeight="1" x14ac:dyDescent="0.15">
      <c r="A411" s="224">
        <v>5</v>
      </c>
      <c r="B411" s="221"/>
      <c r="C411" s="221"/>
      <c r="D411" s="195"/>
      <c r="E411" s="195"/>
      <c r="F411" s="195"/>
      <c r="G411" s="195"/>
      <c r="H411" s="195"/>
      <c r="I411" s="195"/>
      <c r="J411" s="195"/>
      <c r="K411" s="195"/>
      <c r="L411" s="195"/>
      <c r="M411" s="195"/>
      <c r="N411" s="195"/>
      <c r="O411" s="195"/>
      <c r="P411" s="218"/>
      <c r="Q411" s="195"/>
      <c r="R411" s="195"/>
      <c r="S411" s="195"/>
      <c r="T411" s="195"/>
      <c r="U411" s="223"/>
    </row>
    <row r="412" spans="1:21" ht="24.95" customHeight="1" x14ac:dyDescent="0.15">
      <c r="A412" s="224">
        <v>6</v>
      </c>
      <c r="B412" s="195"/>
      <c r="C412" s="195"/>
      <c r="D412" s="195"/>
      <c r="E412" s="195"/>
      <c r="F412" s="195"/>
      <c r="G412" s="195"/>
      <c r="H412" s="195"/>
      <c r="I412" s="195"/>
      <c r="J412" s="195"/>
      <c r="K412" s="195"/>
      <c r="L412" s="195"/>
      <c r="M412" s="195"/>
      <c r="N412" s="195"/>
      <c r="O412" s="195"/>
      <c r="P412" s="195"/>
      <c r="Q412" s="195"/>
      <c r="R412" s="195"/>
      <c r="S412" s="195"/>
      <c r="T412" s="195"/>
      <c r="U412" s="223"/>
    </row>
    <row r="413" spans="1:21" ht="24.95" customHeight="1" x14ac:dyDescent="0.15">
      <c r="A413" s="224">
        <v>7</v>
      </c>
      <c r="B413" s="195"/>
      <c r="C413" s="195"/>
      <c r="D413" s="195"/>
      <c r="E413" s="195"/>
      <c r="F413" s="195"/>
      <c r="G413" s="195"/>
      <c r="H413" s="195"/>
      <c r="I413" s="195"/>
      <c r="J413" s="195"/>
      <c r="K413" s="195"/>
      <c r="L413" s="195"/>
      <c r="M413" s="195"/>
      <c r="N413" s="195"/>
      <c r="O413" s="195"/>
      <c r="P413" s="195"/>
      <c r="Q413" s="195"/>
      <c r="R413" s="195"/>
      <c r="S413" s="195"/>
      <c r="T413" s="195"/>
      <c r="U413" s="223"/>
    </row>
    <row r="414" spans="1:21" ht="24.95" customHeight="1" x14ac:dyDescent="0.15">
      <c r="A414" s="224">
        <v>8</v>
      </c>
      <c r="B414" s="195"/>
      <c r="C414" s="195"/>
      <c r="D414" s="195"/>
      <c r="E414" s="195"/>
      <c r="F414" s="195"/>
      <c r="G414" s="195"/>
      <c r="H414" s="195"/>
      <c r="I414" s="195"/>
      <c r="J414" s="195"/>
      <c r="K414" s="195"/>
      <c r="L414" s="195"/>
      <c r="M414" s="195"/>
      <c r="N414" s="195"/>
      <c r="O414" s="195"/>
      <c r="P414" s="195"/>
      <c r="Q414" s="195"/>
      <c r="R414" s="195"/>
      <c r="S414" s="195"/>
      <c r="T414" s="195"/>
      <c r="U414" s="223"/>
    </row>
    <row r="415" spans="1:21" ht="24.95" customHeight="1" x14ac:dyDescent="0.15">
      <c r="A415" s="224">
        <v>9</v>
      </c>
      <c r="B415" s="195"/>
      <c r="C415" s="195"/>
      <c r="D415" s="195"/>
      <c r="E415" s="195"/>
      <c r="F415" s="195"/>
      <c r="G415" s="195"/>
      <c r="H415" s="195"/>
      <c r="I415" s="195"/>
      <c r="J415" s="195"/>
      <c r="K415" s="195"/>
      <c r="L415" s="195"/>
      <c r="M415" s="195"/>
      <c r="N415" s="195"/>
      <c r="O415" s="195"/>
      <c r="P415" s="195"/>
      <c r="Q415" s="195"/>
      <c r="R415" s="195"/>
      <c r="S415" s="195"/>
      <c r="T415" s="195"/>
      <c r="U415" s="223"/>
    </row>
    <row r="416" spans="1:21" ht="24.95" customHeight="1" x14ac:dyDescent="0.15">
      <c r="A416" s="224">
        <v>10</v>
      </c>
      <c r="B416" s="195"/>
      <c r="C416" s="195"/>
      <c r="D416" s="195"/>
      <c r="E416" s="195"/>
      <c r="F416" s="195"/>
      <c r="G416" s="195"/>
      <c r="H416" s="195"/>
      <c r="I416" s="195"/>
      <c r="J416" s="195"/>
      <c r="K416" s="195"/>
      <c r="L416" s="195"/>
      <c r="M416" s="195"/>
      <c r="N416" s="195"/>
      <c r="O416" s="195"/>
      <c r="P416" s="195"/>
      <c r="Q416" s="195"/>
      <c r="R416" s="195"/>
      <c r="S416" s="195"/>
      <c r="T416" s="195"/>
      <c r="U416" s="223"/>
    </row>
    <row r="417" spans="1:21" ht="24.95" customHeight="1" x14ac:dyDescent="0.15">
      <c r="A417" s="224">
        <v>11</v>
      </c>
      <c r="B417" s="195"/>
      <c r="C417" s="195"/>
      <c r="D417" s="195"/>
      <c r="E417" s="195"/>
      <c r="F417" s="195"/>
      <c r="G417" s="195"/>
      <c r="H417" s="195"/>
      <c r="I417" s="195"/>
      <c r="J417" s="195"/>
      <c r="K417" s="195"/>
      <c r="L417" s="195"/>
      <c r="M417" s="195"/>
      <c r="N417" s="195"/>
      <c r="O417" s="195"/>
      <c r="P417" s="195"/>
      <c r="Q417" s="195"/>
      <c r="R417" s="195"/>
      <c r="S417" s="195"/>
      <c r="T417" s="195"/>
      <c r="U417" s="223"/>
    </row>
    <row r="418" spans="1:21" ht="24.95" customHeight="1" x14ac:dyDescent="0.15">
      <c r="A418" s="224">
        <v>12</v>
      </c>
      <c r="B418" s="195"/>
      <c r="C418" s="195"/>
      <c r="D418" s="195"/>
      <c r="E418" s="195"/>
      <c r="F418" s="195"/>
      <c r="G418" s="195"/>
      <c r="H418" s="195"/>
      <c r="I418" s="195"/>
      <c r="J418" s="195"/>
      <c r="K418" s="195"/>
      <c r="L418" s="195"/>
      <c r="M418" s="195"/>
      <c r="N418" s="195"/>
      <c r="O418" s="195"/>
      <c r="P418" s="195"/>
      <c r="Q418" s="195"/>
      <c r="R418" s="195"/>
      <c r="S418" s="195"/>
      <c r="T418" s="195"/>
      <c r="U418" s="223"/>
    </row>
    <row r="419" spans="1:21" ht="24.95" customHeight="1" x14ac:dyDescent="0.15">
      <c r="A419" s="224">
        <v>13</v>
      </c>
      <c r="B419" s="195"/>
      <c r="C419" s="195"/>
      <c r="D419" s="195"/>
      <c r="E419" s="195"/>
      <c r="F419" s="195"/>
      <c r="G419" s="195"/>
      <c r="H419" s="195"/>
      <c r="I419" s="195"/>
      <c r="J419" s="195"/>
      <c r="K419" s="195"/>
      <c r="L419" s="195"/>
      <c r="M419" s="195"/>
      <c r="N419" s="195"/>
      <c r="O419" s="195"/>
      <c r="P419" s="195"/>
      <c r="Q419" s="195"/>
      <c r="R419" s="195"/>
      <c r="S419" s="195"/>
      <c r="T419" s="195"/>
      <c r="U419" s="223"/>
    </row>
    <row r="420" spans="1:21" ht="24.95" customHeight="1" x14ac:dyDescent="0.15">
      <c r="A420" s="224">
        <v>14</v>
      </c>
      <c r="B420" s="195"/>
      <c r="C420" s="195"/>
      <c r="D420" s="195"/>
      <c r="E420" s="195"/>
      <c r="F420" s="195"/>
      <c r="G420" s="195"/>
      <c r="H420" s="195"/>
      <c r="I420" s="195"/>
      <c r="J420" s="195"/>
      <c r="K420" s="195"/>
      <c r="L420" s="195"/>
      <c r="M420" s="195"/>
      <c r="N420" s="195"/>
      <c r="O420" s="195"/>
      <c r="P420" s="195"/>
      <c r="Q420" s="195"/>
      <c r="R420" s="195"/>
      <c r="S420" s="195"/>
      <c r="T420" s="195"/>
      <c r="U420" s="223"/>
    </row>
    <row r="421" spans="1:21" ht="24.95" customHeight="1" x14ac:dyDescent="0.15">
      <c r="A421" s="224">
        <v>15</v>
      </c>
      <c r="B421" s="195"/>
      <c r="C421" s="195"/>
      <c r="D421" s="195"/>
      <c r="E421" s="195"/>
      <c r="F421" s="195"/>
      <c r="G421" s="195"/>
      <c r="H421" s="195"/>
      <c r="I421" s="195"/>
      <c r="J421" s="195"/>
      <c r="K421" s="195"/>
      <c r="L421" s="195"/>
      <c r="M421" s="195"/>
      <c r="N421" s="195"/>
      <c r="O421" s="195"/>
      <c r="P421" s="195"/>
      <c r="Q421" s="195"/>
      <c r="R421" s="195"/>
      <c r="S421" s="195"/>
      <c r="T421" s="195"/>
      <c r="U421" s="223"/>
    </row>
    <row r="422" spans="1:21" ht="24.95" customHeight="1" x14ac:dyDescent="0.15">
      <c r="A422" s="224">
        <v>16</v>
      </c>
      <c r="B422" s="195"/>
      <c r="C422" s="195"/>
      <c r="D422" s="195"/>
      <c r="E422" s="195"/>
      <c r="F422" s="195"/>
      <c r="G422" s="195"/>
      <c r="H422" s="195"/>
      <c r="I422" s="195"/>
      <c r="J422" s="195"/>
      <c r="K422" s="195"/>
      <c r="L422" s="195"/>
      <c r="M422" s="195"/>
      <c r="N422" s="195"/>
      <c r="O422" s="195"/>
      <c r="P422" s="195"/>
      <c r="Q422" s="195"/>
      <c r="R422" s="195"/>
      <c r="S422" s="195"/>
      <c r="T422" s="195"/>
      <c r="U422" s="223"/>
    </row>
    <row r="423" spans="1:21" ht="24.95" customHeight="1" x14ac:dyDescent="0.15">
      <c r="A423" s="224">
        <v>17</v>
      </c>
      <c r="B423" s="195"/>
      <c r="C423" s="195"/>
      <c r="D423" s="195"/>
      <c r="E423" s="195"/>
      <c r="F423" s="195"/>
      <c r="G423" s="195"/>
      <c r="H423" s="195"/>
      <c r="I423" s="195"/>
      <c r="J423" s="195"/>
      <c r="K423" s="195"/>
      <c r="L423" s="195"/>
      <c r="M423" s="195"/>
      <c r="N423" s="195"/>
      <c r="O423" s="195"/>
      <c r="P423" s="195"/>
      <c r="Q423" s="195"/>
      <c r="R423" s="195"/>
      <c r="S423" s="195"/>
      <c r="T423" s="195"/>
      <c r="U423" s="223"/>
    </row>
    <row r="424" spans="1:21" ht="24.95" customHeight="1" x14ac:dyDescent="0.15">
      <c r="A424" s="224">
        <v>18</v>
      </c>
      <c r="B424" s="195"/>
      <c r="C424" s="195"/>
      <c r="D424" s="195"/>
      <c r="E424" s="195"/>
      <c r="F424" s="195"/>
      <c r="G424" s="195"/>
      <c r="H424" s="195"/>
      <c r="I424" s="195"/>
      <c r="J424" s="195"/>
      <c r="K424" s="195"/>
      <c r="L424" s="195"/>
      <c r="M424" s="195"/>
      <c r="N424" s="195"/>
      <c r="O424" s="195"/>
      <c r="P424" s="195"/>
      <c r="Q424" s="195"/>
      <c r="R424" s="195"/>
      <c r="S424" s="195"/>
      <c r="T424" s="195"/>
      <c r="U424" s="223"/>
    </row>
    <row r="425" spans="1:21" ht="24.95" customHeight="1" x14ac:dyDescent="0.15">
      <c r="A425" s="224">
        <v>19</v>
      </c>
      <c r="B425" s="195"/>
      <c r="C425" s="195"/>
      <c r="D425" s="195"/>
      <c r="E425" s="195"/>
      <c r="F425" s="195"/>
      <c r="G425" s="195"/>
      <c r="H425" s="195"/>
      <c r="I425" s="195"/>
      <c r="J425" s="195"/>
      <c r="K425" s="195"/>
      <c r="L425" s="195"/>
      <c r="M425" s="195"/>
      <c r="N425" s="195"/>
      <c r="O425" s="195"/>
      <c r="P425" s="195"/>
      <c r="Q425" s="195"/>
      <c r="R425" s="195"/>
      <c r="S425" s="195"/>
      <c r="T425" s="195"/>
      <c r="U425" s="223"/>
    </row>
    <row r="426" spans="1:21" ht="24.95" customHeight="1" x14ac:dyDescent="0.15">
      <c r="A426" s="224">
        <v>20</v>
      </c>
      <c r="B426" s="195"/>
      <c r="C426" s="195"/>
      <c r="D426" s="195"/>
      <c r="E426" s="195"/>
      <c r="F426" s="195"/>
      <c r="G426" s="195"/>
      <c r="H426" s="195"/>
      <c r="I426" s="195"/>
      <c r="J426" s="195"/>
      <c r="K426" s="195"/>
      <c r="L426" s="195"/>
      <c r="M426" s="195"/>
      <c r="N426" s="195"/>
      <c r="O426" s="195"/>
      <c r="P426" s="195"/>
      <c r="Q426" s="195"/>
      <c r="R426" s="195"/>
      <c r="S426" s="195"/>
      <c r="T426" s="195"/>
      <c r="U426" s="223"/>
    </row>
    <row r="427" spans="1:21" ht="24.95" customHeight="1" x14ac:dyDescent="0.15">
      <c r="A427" s="224">
        <v>21</v>
      </c>
      <c r="B427" s="195"/>
      <c r="C427" s="195"/>
      <c r="D427" s="195"/>
      <c r="E427" s="195"/>
      <c r="F427" s="195"/>
      <c r="G427" s="195"/>
      <c r="H427" s="195"/>
      <c r="I427" s="195"/>
      <c r="J427" s="195"/>
      <c r="K427" s="195"/>
      <c r="L427" s="195"/>
      <c r="M427" s="195"/>
      <c r="N427" s="195"/>
      <c r="O427" s="195"/>
      <c r="P427" s="195"/>
      <c r="Q427" s="195"/>
      <c r="R427" s="195"/>
      <c r="S427" s="195"/>
      <c r="T427" s="195"/>
      <c r="U427" s="223"/>
    </row>
    <row r="428" spans="1:21" ht="24.95" customHeight="1" x14ac:dyDescent="0.15">
      <c r="A428" s="224">
        <v>22</v>
      </c>
      <c r="B428" s="195"/>
      <c r="C428" s="195"/>
      <c r="D428" s="195"/>
      <c r="E428" s="195"/>
      <c r="F428" s="195"/>
      <c r="G428" s="195"/>
      <c r="H428" s="195"/>
      <c r="I428" s="195"/>
      <c r="J428" s="195"/>
      <c r="K428" s="195"/>
      <c r="L428" s="195"/>
      <c r="M428" s="195"/>
      <c r="N428" s="195"/>
      <c r="O428" s="195"/>
      <c r="P428" s="195"/>
      <c r="Q428" s="195"/>
      <c r="R428" s="195"/>
      <c r="S428" s="195"/>
      <c r="T428" s="195"/>
      <c r="U428" s="223"/>
    </row>
    <row r="429" spans="1:21" ht="24.95" customHeight="1" x14ac:dyDescent="0.15">
      <c r="A429" s="224">
        <v>23</v>
      </c>
      <c r="B429" s="195"/>
      <c r="C429" s="195"/>
      <c r="D429" s="195"/>
      <c r="E429" s="195"/>
      <c r="F429" s="195"/>
      <c r="G429" s="195"/>
      <c r="H429" s="195"/>
      <c r="I429" s="195"/>
      <c r="J429" s="195"/>
      <c r="K429" s="195"/>
      <c r="L429" s="195"/>
      <c r="M429" s="195"/>
      <c r="N429" s="195"/>
      <c r="O429" s="195"/>
      <c r="P429" s="195"/>
      <c r="Q429" s="195"/>
      <c r="R429" s="195"/>
      <c r="S429" s="195"/>
      <c r="T429" s="195"/>
      <c r="U429" s="223"/>
    </row>
    <row r="430" spans="1:21" ht="24.95" customHeight="1" x14ac:dyDescent="0.15">
      <c r="A430" s="224">
        <v>24</v>
      </c>
      <c r="B430" s="195"/>
      <c r="C430" s="195"/>
      <c r="D430" s="195"/>
      <c r="E430" s="195"/>
      <c r="F430" s="195"/>
      <c r="G430" s="195"/>
      <c r="H430" s="195"/>
      <c r="I430" s="195"/>
      <c r="J430" s="195"/>
      <c r="K430" s="195"/>
      <c r="L430" s="195"/>
      <c r="M430" s="195"/>
      <c r="N430" s="195"/>
      <c r="O430" s="195"/>
      <c r="P430" s="195"/>
      <c r="Q430" s="195"/>
      <c r="R430" s="195"/>
      <c r="S430" s="195"/>
      <c r="T430" s="195"/>
      <c r="U430" s="223"/>
    </row>
    <row r="431" spans="1:21" ht="24.95" customHeight="1" x14ac:dyDescent="0.15">
      <c r="A431" s="224">
        <v>25</v>
      </c>
      <c r="B431" s="195"/>
      <c r="C431" s="195"/>
      <c r="D431" s="195"/>
      <c r="E431" s="195"/>
      <c r="F431" s="195"/>
      <c r="G431" s="195"/>
      <c r="H431" s="195"/>
      <c r="I431" s="195"/>
      <c r="J431" s="195"/>
      <c r="K431" s="195"/>
      <c r="L431" s="195"/>
      <c r="M431" s="195"/>
      <c r="N431" s="195"/>
      <c r="O431" s="195"/>
      <c r="P431" s="195"/>
      <c r="Q431" s="195"/>
      <c r="R431" s="195"/>
      <c r="S431" s="195"/>
      <c r="T431" s="195"/>
      <c r="U431" s="223"/>
    </row>
    <row r="432" spans="1:21" ht="24.95" customHeight="1" x14ac:dyDescent="0.15">
      <c r="A432" s="224">
        <v>26</v>
      </c>
      <c r="B432" s="195"/>
      <c r="C432" s="195"/>
      <c r="D432" s="195"/>
      <c r="E432" s="195"/>
      <c r="F432" s="195"/>
      <c r="G432" s="195"/>
      <c r="H432" s="195"/>
      <c r="I432" s="195"/>
      <c r="J432" s="195"/>
      <c r="K432" s="195"/>
      <c r="L432" s="195"/>
      <c r="M432" s="195"/>
      <c r="N432" s="195"/>
      <c r="O432" s="195"/>
      <c r="P432" s="195"/>
      <c r="Q432" s="195"/>
      <c r="R432" s="195"/>
      <c r="S432" s="195"/>
      <c r="T432" s="195"/>
      <c r="U432" s="223"/>
    </row>
    <row r="433" spans="1:27" ht="24.95" customHeight="1" x14ac:dyDescent="0.15">
      <c r="A433" s="224">
        <v>27</v>
      </c>
      <c r="B433" s="195"/>
      <c r="C433" s="195"/>
      <c r="D433" s="195"/>
      <c r="E433" s="195"/>
      <c r="F433" s="195"/>
      <c r="G433" s="195"/>
      <c r="H433" s="195"/>
      <c r="I433" s="195"/>
      <c r="J433" s="195"/>
      <c r="K433" s="195"/>
      <c r="L433" s="195"/>
      <c r="M433" s="195"/>
      <c r="N433" s="195"/>
      <c r="O433" s="195"/>
      <c r="P433" s="195"/>
      <c r="Q433" s="195"/>
      <c r="R433" s="195"/>
      <c r="S433" s="195"/>
      <c r="T433" s="195"/>
      <c r="U433" s="223"/>
    </row>
    <row r="434" spans="1:27" ht="24.95" customHeight="1" x14ac:dyDescent="0.15">
      <c r="A434" s="224">
        <v>28</v>
      </c>
      <c r="B434" s="195"/>
      <c r="C434" s="195"/>
      <c r="D434" s="195"/>
      <c r="E434" s="195"/>
      <c r="F434" s="195"/>
      <c r="G434" s="195"/>
      <c r="H434" s="195"/>
      <c r="I434" s="195"/>
      <c r="J434" s="195"/>
      <c r="K434" s="195"/>
      <c r="L434" s="195"/>
      <c r="M434" s="195"/>
      <c r="N434" s="195"/>
      <c r="O434" s="195"/>
      <c r="P434" s="195"/>
      <c r="Q434" s="195"/>
      <c r="R434" s="195"/>
      <c r="S434" s="195"/>
      <c r="T434" s="195"/>
      <c r="U434" s="223"/>
    </row>
    <row r="435" spans="1:27" ht="24.95" customHeight="1" x14ac:dyDescent="0.15">
      <c r="A435" s="224">
        <v>29</v>
      </c>
      <c r="B435" s="195"/>
      <c r="C435" s="195"/>
      <c r="D435" s="195"/>
      <c r="E435" s="195"/>
      <c r="F435" s="195"/>
      <c r="G435" s="195"/>
      <c r="H435" s="195"/>
      <c r="I435" s="195"/>
      <c r="J435" s="195"/>
      <c r="K435" s="195"/>
      <c r="L435" s="195"/>
      <c r="M435" s="195"/>
      <c r="N435" s="195"/>
      <c r="O435" s="195"/>
      <c r="P435" s="195"/>
      <c r="Q435" s="195"/>
      <c r="R435" s="195"/>
      <c r="S435" s="195"/>
      <c r="T435" s="195"/>
      <c r="U435" s="223"/>
    </row>
    <row r="436" spans="1:27" ht="24.95" customHeight="1" x14ac:dyDescent="0.15">
      <c r="A436" s="224">
        <v>30</v>
      </c>
      <c r="B436" s="195"/>
      <c r="C436" s="195"/>
      <c r="D436" s="195"/>
      <c r="E436" s="195"/>
      <c r="F436" s="195"/>
      <c r="G436" s="195"/>
      <c r="H436" s="195"/>
      <c r="I436" s="195"/>
      <c r="J436" s="195"/>
      <c r="K436" s="195"/>
      <c r="L436" s="195"/>
      <c r="M436" s="195"/>
      <c r="N436" s="195"/>
      <c r="O436" s="195"/>
      <c r="P436" s="195"/>
      <c r="Q436" s="195"/>
      <c r="R436" s="195"/>
      <c r="S436" s="195"/>
      <c r="T436" s="195"/>
      <c r="U436" s="223"/>
    </row>
    <row r="437" spans="1:27" ht="24.95" customHeight="1" x14ac:dyDescent="0.15">
      <c r="A437" s="224">
        <v>31</v>
      </c>
      <c r="B437" s="195"/>
      <c r="C437" s="195"/>
      <c r="D437" s="195"/>
      <c r="E437" s="195"/>
      <c r="F437" s="195"/>
      <c r="G437" s="195"/>
      <c r="H437" s="195"/>
      <c r="I437" s="195"/>
      <c r="J437" s="195"/>
      <c r="K437" s="195"/>
      <c r="L437" s="195"/>
      <c r="M437" s="195"/>
      <c r="N437" s="195"/>
      <c r="O437" s="195"/>
      <c r="P437" s="195"/>
      <c r="Q437" s="195"/>
      <c r="R437" s="195"/>
      <c r="S437" s="195"/>
      <c r="T437" s="195"/>
      <c r="U437" s="223"/>
    </row>
    <row r="438" spans="1:27" ht="24.95" customHeight="1" x14ac:dyDescent="0.15">
      <c r="A438" s="224">
        <v>32</v>
      </c>
      <c r="B438" s="195"/>
      <c r="C438" s="195"/>
      <c r="D438" s="195"/>
      <c r="E438" s="195"/>
      <c r="F438" s="195"/>
      <c r="G438" s="195"/>
      <c r="H438" s="195"/>
      <c r="I438" s="195"/>
      <c r="J438" s="195"/>
      <c r="K438" s="195"/>
      <c r="L438" s="195"/>
      <c r="M438" s="195"/>
      <c r="N438" s="195"/>
      <c r="O438" s="195"/>
      <c r="P438" s="195"/>
      <c r="Q438" s="195"/>
      <c r="R438" s="195"/>
      <c r="S438" s="195"/>
      <c r="T438" s="195"/>
      <c r="U438" s="223"/>
    </row>
    <row r="439" spans="1:27" ht="24.95" customHeight="1" thickBot="1" x14ac:dyDescent="0.2">
      <c r="A439" s="225">
        <v>33</v>
      </c>
      <c r="B439" s="226"/>
      <c r="C439" s="226"/>
      <c r="D439" s="226"/>
      <c r="E439" s="226"/>
      <c r="F439" s="226"/>
      <c r="G439" s="226"/>
      <c r="H439" s="226"/>
      <c r="I439" s="226"/>
      <c r="J439" s="226"/>
      <c r="K439" s="226"/>
      <c r="L439" s="226"/>
      <c r="M439" s="226"/>
      <c r="N439" s="226"/>
      <c r="O439" s="226"/>
      <c r="P439" s="226"/>
      <c r="Q439" s="226"/>
      <c r="R439" s="226"/>
      <c r="S439" s="226"/>
      <c r="T439" s="226"/>
      <c r="U439" s="217"/>
    </row>
    <row r="440" spans="1:27" ht="24.95" customHeight="1" thickBot="1" x14ac:dyDescent="0.2">
      <c r="A440" s="491" t="s">
        <v>123</v>
      </c>
      <c r="B440" s="492"/>
      <c r="C440" s="492" t="s">
        <v>124</v>
      </c>
      <c r="D440" s="492"/>
      <c r="E440" s="492"/>
      <c r="F440" s="493"/>
      <c r="G440" s="227"/>
      <c r="H440" s="227"/>
      <c r="I440" s="227"/>
      <c r="J440" s="227"/>
      <c r="K440" s="227"/>
      <c r="L440" s="227"/>
      <c r="M440" s="227"/>
      <c r="N440" s="227"/>
      <c r="O440" s="227"/>
      <c r="P440" s="227"/>
      <c r="Q440" s="227"/>
      <c r="R440" s="227"/>
      <c r="S440" s="227"/>
      <c r="T440" s="227"/>
      <c r="U440" s="227"/>
    </row>
    <row r="441" spans="1:27" ht="31.5" customHeight="1" thickBot="1" x14ac:dyDescent="0.2">
      <c r="A441" s="438" t="s">
        <v>108</v>
      </c>
      <c r="B441" s="439"/>
      <c r="C441" s="439"/>
      <c r="D441" s="439"/>
      <c r="E441" s="440"/>
      <c r="F441" s="280"/>
      <c r="G441" s="280"/>
      <c r="H441" s="441" t="s">
        <v>57</v>
      </c>
      <c r="I441" s="442"/>
      <c r="J441" s="442"/>
      <c r="K441" s="281" t="s">
        <v>86</v>
      </c>
      <c r="L441" s="424" t="s">
        <v>109</v>
      </c>
      <c r="M441" s="424"/>
      <c r="N441" s="425"/>
      <c r="O441" s="280"/>
      <c r="P441" s="282"/>
      <c r="Q441" s="282"/>
      <c r="R441" s="282"/>
      <c r="S441" s="280"/>
      <c r="T441" s="426" t="s">
        <v>110</v>
      </c>
      <c r="U441" s="427"/>
      <c r="V441" s="285">
        <v>5.7291666666666657E-2</v>
      </c>
      <c r="W441" s="285">
        <v>5.6134259259259266E-2</v>
      </c>
      <c r="X441" s="285">
        <v>5.6712962962962965E-2</v>
      </c>
      <c r="Y441" s="24" t="s">
        <v>105</v>
      </c>
      <c r="Z441" s="25">
        <v>5.6944444444444443E-2</v>
      </c>
      <c r="AA441" s="273"/>
    </row>
    <row r="442" spans="1:27" ht="24.95" customHeight="1" thickBot="1" x14ac:dyDescent="0.2">
      <c r="A442" s="280"/>
      <c r="B442" s="280"/>
      <c r="C442" s="280"/>
      <c r="D442" s="280"/>
      <c r="E442" s="280"/>
      <c r="F442" s="280"/>
      <c r="G442" s="280"/>
      <c r="H442" s="280"/>
      <c r="I442" s="280"/>
      <c r="J442" s="280"/>
      <c r="K442" s="280"/>
      <c r="L442" s="280"/>
      <c r="M442" s="280"/>
      <c r="N442" s="280"/>
      <c r="O442" s="280"/>
      <c r="P442" s="280"/>
      <c r="Q442" s="280"/>
      <c r="R442" s="280"/>
      <c r="S442" s="280"/>
      <c r="T442" s="275"/>
      <c r="U442" s="275"/>
      <c r="V442" s="285">
        <v>0.24305555555555555</v>
      </c>
      <c r="W442" s="285">
        <v>0.25</v>
      </c>
      <c r="Z442" s="44"/>
      <c r="AA442" s="273"/>
    </row>
    <row r="443" spans="1:27" ht="24.95" customHeight="1" thickBot="1" x14ac:dyDescent="0.2">
      <c r="A443" s="364" t="s">
        <v>88</v>
      </c>
      <c r="B443" s="514"/>
      <c r="C443" s="515" t="s">
        <v>111</v>
      </c>
      <c r="D443" s="366"/>
      <c r="E443" s="365"/>
      <c r="F443" s="504"/>
      <c r="G443" s="505"/>
      <c r="H443" s="505"/>
      <c r="I443" s="505"/>
      <c r="J443" s="505"/>
      <c r="K443" s="280"/>
      <c r="L443" s="280"/>
      <c r="M443" s="280"/>
      <c r="N443" s="378" t="s">
        <v>91</v>
      </c>
      <c r="O443" s="379"/>
      <c r="P443" s="506">
        <v>5.6944444444444443E-2</v>
      </c>
      <c r="Q443" s="507"/>
      <c r="R443" s="280"/>
      <c r="S443" s="283" t="s">
        <v>92</v>
      </c>
      <c r="T443" s="436">
        <v>4.8611111111111112E-2</v>
      </c>
      <c r="U443" s="437"/>
      <c r="V443" s="285">
        <v>0.68749999999999989</v>
      </c>
      <c r="W443" s="285">
        <v>0.67361111111111116</v>
      </c>
      <c r="Z443" s="44"/>
      <c r="AA443" s="273"/>
    </row>
    <row r="444" spans="1:27" ht="24.95" customHeight="1" thickBot="1" x14ac:dyDescent="0.2">
      <c r="A444" s="280"/>
      <c r="B444" s="280"/>
      <c r="C444" s="280"/>
      <c r="D444" s="280"/>
      <c r="E444" s="280"/>
      <c r="F444" s="280"/>
      <c r="G444" s="280"/>
      <c r="H444" s="280"/>
      <c r="I444" s="280"/>
      <c r="J444" s="280"/>
      <c r="K444" s="280"/>
      <c r="L444" s="280"/>
      <c r="M444" s="280"/>
      <c r="N444" s="280"/>
      <c r="O444" s="280"/>
      <c r="P444" s="280"/>
      <c r="Q444" s="280"/>
      <c r="R444" s="280"/>
      <c r="S444" s="280"/>
      <c r="T444" s="275"/>
      <c r="U444" s="275"/>
      <c r="V444" s="285">
        <v>0.93055555555555547</v>
      </c>
      <c r="W444" s="285">
        <v>0.92361111111111116</v>
      </c>
      <c r="Z444" s="44"/>
      <c r="AA444" s="273"/>
    </row>
    <row r="445" spans="1:27" ht="24.95" customHeight="1" x14ac:dyDescent="0.15">
      <c r="A445" s="512" t="s">
        <v>55</v>
      </c>
      <c r="B445" s="428">
        <v>1</v>
      </c>
      <c r="C445" s="428"/>
      <c r="D445" s="428">
        <v>2</v>
      </c>
      <c r="E445" s="428"/>
      <c r="F445" s="428">
        <v>3</v>
      </c>
      <c r="G445" s="428"/>
      <c r="H445" s="428">
        <v>4</v>
      </c>
      <c r="I445" s="428"/>
      <c r="J445" s="428">
        <v>5</v>
      </c>
      <c r="K445" s="428"/>
      <c r="L445" s="428">
        <v>6</v>
      </c>
      <c r="M445" s="428"/>
      <c r="N445" s="428">
        <v>7</v>
      </c>
      <c r="O445" s="428"/>
      <c r="P445" s="428">
        <v>8</v>
      </c>
      <c r="Q445" s="428"/>
      <c r="R445" s="428">
        <v>9</v>
      </c>
      <c r="S445" s="428"/>
      <c r="T445" s="429">
        <v>10</v>
      </c>
      <c r="U445" s="430"/>
      <c r="Z445" s="44"/>
      <c r="AA445" s="273"/>
    </row>
    <row r="446" spans="1:27" ht="24.95" customHeight="1" x14ac:dyDescent="0.15">
      <c r="A446" s="513"/>
      <c r="B446" s="254" t="s">
        <v>57</v>
      </c>
      <c r="C446" s="254" t="s">
        <v>109</v>
      </c>
      <c r="D446" s="254" t="s">
        <v>57</v>
      </c>
      <c r="E446" s="254" t="s">
        <v>109</v>
      </c>
      <c r="F446" s="254" t="s">
        <v>57</v>
      </c>
      <c r="G446" s="254" t="s">
        <v>109</v>
      </c>
      <c r="H446" s="254" t="s">
        <v>57</v>
      </c>
      <c r="I446" s="254" t="s">
        <v>109</v>
      </c>
      <c r="J446" s="254" t="s">
        <v>57</v>
      </c>
      <c r="K446" s="254" t="s">
        <v>109</v>
      </c>
      <c r="L446" s="254" t="s">
        <v>57</v>
      </c>
      <c r="M446" s="254" t="s">
        <v>109</v>
      </c>
      <c r="N446" s="254" t="s">
        <v>57</v>
      </c>
      <c r="O446" s="254" t="s">
        <v>109</v>
      </c>
      <c r="P446" s="254"/>
      <c r="Q446" s="254"/>
      <c r="R446" s="284"/>
      <c r="S446" s="254"/>
      <c r="T446" s="277"/>
      <c r="U446" s="278"/>
      <c r="V446" s="1" t="s">
        <v>147</v>
      </c>
      <c r="W446" s="26" t="s">
        <v>148</v>
      </c>
      <c r="Z446" s="44"/>
      <c r="AA446" s="273"/>
    </row>
    <row r="447" spans="1:27" ht="24.95" customHeight="1" x14ac:dyDescent="0.15">
      <c r="A447" s="73">
        <v>1</v>
      </c>
      <c r="B447" s="254"/>
      <c r="C447" s="248">
        <v>0.25</v>
      </c>
      <c r="D447" s="76">
        <v>0.3125</v>
      </c>
      <c r="E447" s="272">
        <v>0.3611111111111111</v>
      </c>
      <c r="F447" s="272">
        <v>0.43402777777777773</v>
      </c>
      <c r="G447" s="76">
        <v>0.4826388888888889</v>
      </c>
      <c r="H447" s="76">
        <v>0.53472222222222221</v>
      </c>
      <c r="I447" s="76">
        <v>0.58333333333333337</v>
      </c>
      <c r="J447" s="76">
        <v>0.64583333333333337</v>
      </c>
      <c r="K447" s="76">
        <v>0.69444444444444453</v>
      </c>
      <c r="L447" s="76">
        <v>0.76388888888888884</v>
      </c>
      <c r="M447" s="76">
        <v>0.8125</v>
      </c>
      <c r="N447" s="76">
        <v>0.875</v>
      </c>
      <c r="O447" s="76">
        <v>0.92361111111111116</v>
      </c>
      <c r="P447" s="46"/>
      <c r="Q447" s="254"/>
      <c r="R447" s="253"/>
      <c r="S447" s="76"/>
      <c r="T447" s="272"/>
      <c r="U447" s="279"/>
      <c r="V447" s="286">
        <v>26</v>
      </c>
      <c r="W447" s="287">
        <v>6.5</v>
      </c>
      <c r="Z447" s="42"/>
      <c r="AA447" s="273"/>
    </row>
    <row r="448" spans="1:27" ht="24.95" customHeight="1" x14ac:dyDescent="0.15">
      <c r="A448" s="73">
        <v>2</v>
      </c>
      <c r="B448" s="248">
        <v>0.24305555555555555</v>
      </c>
      <c r="C448" s="248">
        <v>0.28472222222222221</v>
      </c>
      <c r="D448" s="76">
        <v>0.34722222222222227</v>
      </c>
      <c r="E448" s="76">
        <v>0.39583333333333331</v>
      </c>
      <c r="F448" s="76">
        <v>0.47222222222222227</v>
      </c>
      <c r="G448" s="76">
        <v>0.52083333333333337</v>
      </c>
      <c r="H448" s="76">
        <v>0.57638888888888895</v>
      </c>
      <c r="I448" s="76">
        <v>0.625</v>
      </c>
      <c r="J448" s="76">
        <v>0.70138888888888884</v>
      </c>
      <c r="K448" s="76">
        <v>0.75</v>
      </c>
      <c r="L448" s="76">
        <v>0.81944444444444453</v>
      </c>
      <c r="M448" s="76">
        <v>0.86805555555555547</v>
      </c>
      <c r="N448" s="76">
        <v>0.92361111111111116</v>
      </c>
      <c r="O448" s="76"/>
      <c r="P448" s="276"/>
      <c r="Q448" s="254"/>
      <c r="R448" s="253"/>
      <c r="S448" s="76"/>
      <c r="T448" s="272"/>
      <c r="U448" s="279"/>
      <c r="V448" s="288">
        <v>13</v>
      </c>
      <c r="W448" s="288">
        <v>13</v>
      </c>
      <c r="Y448" s="1">
        <v>13</v>
      </c>
      <c r="Z448" s="42"/>
      <c r="AA448" s="274"/>
    </row>
    <row r="449" spans="1:21" ht="24.95" customHeight="1" x14ac:dyDescent="0.15">
      <c r="A449" s="241">
        <v>3</v>
      </c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253"/>
      <c r="S449" s="76"/>
      <c r="T449" s="247"/>
      <c r="U449" s="249"/>
    </row>
    <row r="450" spans="1:21" ht="24.95" customHeight="1" x14ac:dyDescent="0.15">
      <c r="A450" s="241">
        <v>4</v>
      </c>
      <c r="B450" s="254"/>
      <c r="C450" s="248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247"/>
      <c r="U450" s="249"/>
    </row>
    <row r="451" spans="1:21" ht="24.95" customHeight="1" x14ac:dyDescent="0.15">
      <c r="A451" s="241">
        <v>5</v>
      </c>
      <c r="B451" s="248"/>
      <c r="C451" s="248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254"/>
      <c r="Q451" s="76"/>
      <c r="R451" s="76"/>
      <c r="S451" s="76"/>
      <c r="T451" s="247"/>
      <c r="U451" s="249"/>
    </row>
    <row r="452" spans="1:21" ht="24.95" customHeight="1" x14ac:dyDescent="0.15">
      <c r="A452" s="241">
        <v>6</v>
      </c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247"/>
      <c r="U452" s="249"/>
    </row>
    <row r="453" spans="1:21" ht="24.95" customHeight="1" x14ac:dyDescent="0.15">
      <c r="A453" s="241">
        <v>7</v>
      </c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247"/>
      <c r="U453" s="249"/>
    </row>
    <row r="454" spans="1:21" ht="24.95" customHeight="1" x14ac:dyDescent="0.15">
      <c r="A454" s="241">
        <v>8</v>
      </c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247"/>
      <c r="U454" s="249"/>
    </row>
    <row r="455" spans="1:21" ht="24.95" customHeight="1" x14ac:dyDescent="0.15">
      <c r="A455" s="241">
        <v>9</v>
      </c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247"/>
      <c r="U455" s="249"/>
    </row>
    <row r="456" spans="1:21" ht="24.95" customHeight="1" x14ac:dyDescent="0.15">
      <c r="A456" s="241">
        <v>10</v>
      </c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247"/>
      <c r="U456" s="249"/>
    </row>
    <row r="457" spans="1:21" ht="24.95" customHeight="1" x14ac:dyDescent="0.15">
      <c r="A457" s="241">
        <v>11</v>
      </c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247"/>
      <c r="U457" s="249"/>
    </row>
    <row r="458" spans="1:21" ht="24.95" customHeight="1" x14ac:dyDescent="0.15">
      <c r="A458" s="241">
        <v>12</v>
      </c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247"/>
      <c r="U458" s="249"/>
    </row>
    <row r="459" spans="1:21" ht="24.95" customHeight="1" x14ac:dyDescent="0.15">
      <c r="A459" s="241">
        <v>13</v>
      </c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247"/>
      <c r="U459" s="249"/>
    </row>
    <row r="460" spans="1:21" ht="24.95" customHeight="1" x14ac:dyDescent="0.15">
      <c r="A460" s="241">
        <v>14</v>
      </c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247"/>
      <c r="U460" s="249"/>
    </row>
    <row r="461" spans="1:21" ht="24.95" customHeight="1" x14ac:dyDescent="0.15">
      <c r="A461" s="241">
        <v>15</v>
      </c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247"/>
      <c r="U461" s="249"/>
    </row>
    <row r="462" spans="1:21" ht="24.95" customHeight="1" x14ac:dyDescent="0.15">
      <c r="A462" s="241">
        <v>16</v>
      </c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247"/>
      <c r="U462" s="249"/>
    </row>
    <row r="463" spans="1:21" ht="24.95" customHeight="1" x14ac:dyDescent="0.15">
      <c r="A463" s="241">
        <v>17</v>
      </c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247"/>
      <c r="U463" s="249"/>
    </row>
    <row r="464" spans="1:21" ht="24.95" customHeight="1" x14ac:dyDescent="0.15">
      <c r="A464" s="241">
        <v>18</v>
      </c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247"/>
      <c r="U464" s="249"/>
    </row>
    <row r="465" spans="1:21" ht="24.95" customHeight="1" x14ac:dyDescent="0.15">
      <c r="A465" s="241">
        <v>19</v>
      </c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247"/>
      <c r="U465" s="249"/>
    </row>
    <row r="466" spans="1:21" ht="24.95" customHeight="1" x14ac:dyDescent="0.15">
      <c r="A466" s="241">
        <v>20</v>
      </c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247"/>
      <c r="U466" s="249"/>
    </row>
    <row r="467" spans="1:21" ht="24.95" customHeight="1" x14ac:dyDescent="0.15">
      <c r="A467" s="241">
        <v>21</v>
      </c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247"/>
      <c r="U467" s="249"/>
    </row>
    <row r="468" spans="1:21" ht="24.95" customHeight="1" x14ac:dyDescent="0.15">
      <c r="A468" s="241">
        <v>22</v>
      </c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247"/>
      <c r="U468" s="249"/>
    </row>
    <row r="469" spans="1:21" ht="24.95" customHeight="1" x14ac:dyDescent="0.15">
      <c r="A469" s="241">
        <v>23</v>
      </c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247"/>
      <c r="U469" s="249"/>
    </row>
    <row r="470" spans="1:21" ht="24.95" customHeight="1" x14ac:dyDescent="0.15">
      <c r="A470" s="241">
        <v>24</v>
      </c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247"/>
      <c r="U470" s="249"/>
    </row>
    <row r="471" spans="1:21" ht="24.95" customHeight="1" x14ac:dyDescent="0.15">
      <c r="A471" s="241">
        <v>25</v>
      </c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247"/>
      <c r="U471" s="249"/>
    </row>
    <row r="472" spans="1:21" ht="24.95" customHeight="1" x14ac:dyDescent="0.15">
      <c r="A472" s="241">
        <v>26</v>
      </c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247"/>
      <c r="U472" s="249"/>
    </row>
    <row r="473" spans="1:21" ht="24.95" customHeight="1" x14ac:dyDescent="0.15">
      <c r="A473" s="241">
        <v>27</v>
      </c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247"/>
      <c r="U473" s="249"/>
    </row>
    <row r="474" spans="1:21" ht="24.95" customHeight="1" x14ac:dyDescent="0.15">
      <c r="A474" s="241">
        <v>28</v>
      </c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247"/>
      <c r="U474" s="249"/>
    </row>
    <row r="475" spans="1:21" ht="24.95" customHeight="1" x14ac:dyDescent="0.15">
      <c r="A475" s="241">
        <v>29</v>
      </c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247"/>
      <c r="U475" s="249"/>
    </row>
    <row r="476" spans="1:21" ht="24.95" customHeight="1" x14ac:dyDescent="0.15">
      <c r="A476" s="241">
        <v>30</v>
      </c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247"/>
      <c r="U476" s="249"/>
    </row>
    <row r="477" spans="1:21" ht="24.95" customHeight="1" x14ac:dyDescent="0.15">
      <c r="A477" s="241">
        <v>31</v>
      </c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247"/>
      <c r="U477" s="249"/>
    </row>
    <row r="478" spans="1:21" ht="24.95" customHeight="1" x14ac:dyDescent="0.15">
      <c r="A478" s="241">
        <v>32</v>
      </c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247"/>
      <c r="U478" s="249"/>
    </row>
    <row r="479" spans="1:21" ht="24.95" customHeight="1" thickBot="1" x14ac:dyDescent="0.2">
      <c r="A479" s="256">
        <v>33</v>
      </c>
      <c r="B479" s="255"/>
      <c r="C479" s="255"/>
      <c r="D479" s="255"/>
      <c r="E479" s="255"/>
      <c r="F479" s="255"/>
      <c r="G479" s="255"/>
      <c r="H479" s="255"/>
      <c r="I479" s="255"/>
      <c r="J479" s="255"/>
      <c r="K479" s="255"/>
      <c r="L479" s="255"/>
      <c r="M479" s="255"/>
      <c r="N479" s="255"/>
      <c r="O479" s="255"/>
      <c r="P479" s="255"/>
      <c r="Q479" s="255"/>
      <c r="R479" s="255"/>
      <c r="S479" s="255"/>
      <c r="T479" s="250"/>
      <c r="U479" s="251"/>
    </row>
    <row r="480" spans="1:21" ht="24.95" customHeight="1" thickBot="1" x14ac:dyDescent="0.2">
      <c r="A480" s="431" t="s">
        <v>84</v>
      </c>
      <c r="B480" s="432"/>
      <c r="C480" s="433" t="s">
        <v>125</v>
      </c>
      <c r="D480" s="434"/>
      <c r="E480" s="434"/>
      <c r="F480" s="435"/>
      <c r="G480" s="257"/>
      <c r="H480" s="257"/>
      <c r="I480" s="257"/>
      <c r="J480" s="257"/>
      <c r="K480" s="257"/>
      <c r="L480" s="257"/>
      <c r="M480" s="257"/>
      <c r="N480" s="257"/>
      <c r="O480" s="257"/>
      <c r="P480" s="257"/>
      <c r="Q480" s="257"/>
      <c r="R480" s="257"/>
      <c r="S480" s="257"/>
      <c r="T480" s="252"/>
      <c r="U480" s="252"/>
    </row>
    <row r="481" spans="1:27" s="103" customFormat="1" ht="31.5" customHeight="1" thickBot="1" x14ac:dyDescent="0.2">
      <c r="A481" s="355" t="s">
        <v>132</v>
      </c>
      <c r="B481" s="356"/>
      <c r="C481" s="356"/>
      <c r="D481" s="356"/>
      <c r="E481" s="357"/>
      <c r="F481" s="1"/>
      <c r="G481" s="1"/>
      <c r="H481" s="358" t="s">
        <v>48</v>
      </c>
      <c r="I481" s="359"/>
      <c r="J481" s="359"/>
      <c r="K481" s="3" t="s">
        <v>133</v>
      </c>
      <c r="L481" s="360" t="s">
        <v>127</v>
      </c>
      <c r="M481" s="360"/>
      <c r="N481" s="361"/>
      <c r="O481" s="4"/>
      <c r="P481" s="5"/>
      <c r="Q481" s="5"/>
      <c r="R481" s="5"/>
      <c r="S481" s="1"/>
      <c r="T481" s="422" t="s">
        <v>128</v>
      </c>
      <c r="U481" s="423"/>
      <c r="V481" s="263">
        <f>V483/V488</f>
        <v>1.4030612244897959E-2</v>
      </c>
      <c r="W481" s="263">
        <f>W483/W488</f>
        <v>1.4775413711583923E-2</v>
      </c>
      <c r="X481" s="263">
        <f>AVERAGE(V481,W481)</f>
        <v>1.4403012978240941E-2</v>
      </c>
      <c r="Y481" s="264" t="s">
        <v>134</v>
      </c>
      <c r="Z481" s="265">
        <f>ROUND(X481*1440,0)/1440</f>
        <v>1.4583333333333334E-2</v>
      </c>
    </row>
    <row r="482" spans="1:27" s="103" customFormat="1" ht="9" customHeight="1" thickBo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4"/>
      <c r="P482" s="4"/>
      <c r="Q482" s="4"/>
      <c r="R482" s="1"/>
      <c r="S482" s="1"/>
      <c r="T482" s="142"/>
      <c r="U482" s="142"/>
      <c r="V482" s="263">
        <v>0.23611111111111113</v>
      </c>
      <c r="W482" s="263">
        <v>0.24305555555555555</v>
      </c>
      <c r="X482" s="142"/>
      <c r="Y482" s="142"/>
      <c r="Z482" s="134"/>
    </row>
    <row r="483" spans="1:27" s="103" customFormat="1" ht="20.100000000000001" customHeight="1" thickBot="1" x14ac:dyDescent="0.2">
      <c r="A483" s="501" t="s">
        <v>135</v>
      </c>
      <c r="B483" s="502"/>
      <c r="C483" s="502" t="s">
        <v>129</v>
      </c>
      <c r="D483" s="502"/>
      <c r="E483" s="503"/>
      <c r="F483" s="504"/>
      <c r="G483" s="505"/>
      <c r="H483" s="505"/>
      <c r="I483" s="505"/>
      <c r="J483" s="505"/>
      <c r="K483" s="1"/>
      <c r="L483" s="1"/>
      <c r="M483" s="1"/>
      <c r="N483" s="367" t="s">
        <v>136</v>
      </c>
      <c r="O483" s="368"/>
      <c r="P483" s="506">
        <f>Z481</f>
        <v>1.4583333333333334E-2</v>
      </c>
      <c r="Q483" s="507"/>
      <c r="R483" s="1"/>
      <c r="S483" s="6" t="s">
        <v>137</v>
      </c>
      <c r="T483" s="508">
        <v>5.1388888888888894E-2</v>
      </c>
      <c r="U483" s="509"/>
      <c r="V483" s="263">
        <f>V484-V482</f>
        <v>0.6875</v>
      </c>
      <c r="W483" s="263">
        <f>W484-W482</f>
        <v>0.69444444444444442</v>
      </c>
      <c r="X483" s="142"/>
      <c r="Y483" s="142"/>
      <c r="Z483" s="134"/>
    </row>
    <row r="484" spans="1:27" s="103" customFormat="1" ht="9" customHeight="1" thickBo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42"/>
      <c r="U484" s="142"/>
      <c r="V484" s="263">
        <v>0.92361111111111116</v>
      </c>
      <c r="W484" s="263">
        <v>0.9375</v>
      </c>
      <c r="X484" s="142"/>
      <c r="Y484" s="142"/>
      <c r="Z484" s="134"/>
    </row>
    <row r="485" spans="1:27" s="103" customFormat="1" ht="20.100000000000001" customHeight="1" x14ac:dyDescent="0.15">
      <c r="A485" s="510" t="s">
        <v>138</v>
      </c>
      <c r="B485" s="500">
        <v>1</v>
      </c>
      <c r="C485" s="500"/>
      <c r="D485" s="500">
        <v>2</v>
      </c>
      <c r="E485" s="500"/>
      <c r="F485" s="500">
        <v>3</v>
      </c>
      <c r="G485" s="500"/>
      <c r="H485" s="500">
        <v>4</v>
      </c>
      <c r="I485" s="500"/>
      <c r="J485" s="500">
        <v>5</v>
      </c>
      <c r="K485" s="500"/>
      <c r="L485" s="500">
        <v>6</v>
      </c>
      <c r="M485" s="500"/>
      <c r="N485" s="500">
        <v>7</v>
      </c>
      <c r="O485" s="500"/>
      <c r="P485" s="500">
        <v>8</v>
      </c>
      <c r="Q485" s="500"/>
      <c r="R485" s="500">
        <v>9</v>
      </c>
      <c r="S485" s="500"/>
      <c r="T485" s="477">
        <v>10</v>
      </c>
      <c r="U485" s="478"/>
      <c r="V485" s="142"/>
      <c r="W485" s="142"/>
      <c r="X485" s="142"/>
      <c r="Y485" s="142"/>
      <c r="Z485" s="134"/>
    </row>
    <row r="486" spans="1:27" s="103" customFormat="1" ht="20.100000000000001" customHeight="1" x14ac:dyDescent="0.15">
      <c r="A486" s="511"/>
      <c r="B486" s="7" t="s">
        <v>139</v>
      </c>
      <c r="C486" s="7" t="s">
        <v>140</v>
      </c>
      <c r="D486" s="7" t="s">
        <v>139</v>
      </c>
      <c r="E486" s="7" t="s">
        <v>140</v>
      </c>
      <c r="F486" s="7" t="s">
        <v>139</v>
      </c>
      <c r="G486" s="7" t="s">
        <v>140</v>
      </c>
      <c r="H486" s="7" t="s">
        <v>139</v>
      </c>
      <c r="I486" s="7" t="s">
        <v>140</v>
      </c>
      <c r="J486" s="7" t="s">
        <v>139</v>
      </c>
      <c r="K486" s="7" t="s">
        <v>140</v>
      </c>
      <c r="L486" s="7" t="s">
        <v>82</v>
      </c>
      <c r="M486" s="7" t="s">
        <v>140</v>
      </c>
      <c r="N486" s="7"/>
      <c r="O486" s="7"/>
      <c r="P486" s="7"/>
      <c r="Q486" s="7"/>
      <c r="R486" s="7"/>
      <c r="S486" s="7"/>
      <c r="T486" s="118"/>
      <c r="U486" s="120"/>
      <c r="V486" s="142"/>
      <c r="W486" s="142"/>
      <c r="X486" s="142"/>
      <c r="Y486" s="142"/>
      <c r="Z486" s="134"/>
    </row>
    <row r="487" spans="1:27" s="103" customFormat="1" ht="24.75" customHeight="1" x14ac:dyDescent="0.15">
      <c r="A487" s="86">
        <v>1</v>
      </c>
      <c r="B487" s="229"/>
      <c r="C487" s="230">
        <v>0.24305555555555555</v>
      </c>
      <c r="D487" s="230">
        <v>0.32083333333333336</v>
      </c>
      <c r="E487" s="240">
        <v>0.37430555555555556</v>
      </c>
      <c r="F487" s="231">
        <v>0.47152777777777777</v>
      </c>
      <c r="G487" s="231">
        <v>0.52500000000000002</v>
      </c>
      <c r="H487" s="231">
        <v>0.6041666666666663</v>
      </c>
      <c r="I487" s="231">
        <v>0.65763888888888866</v>
      </c>
      <c r="J487" s="230">
        <v>0.74097222222222181</v>
      </c>
      <c r="K487" s="230">
        <v>0.79583333333333295</v>
      </c>
      <c r="L487" s="230">
        <v>0.87291666666666579</v>
      </c>
      <c r="M487" s="230">
        <v>0.92291666666666583</v>
      </c>
      <c r="N487" s="247"/>
      <c r="O487" s="247"/>
      <c r="P487" s="247"/>
      <c r="Q487" s="247"/>
      <c r="R487" s="74"/>
      <c r="S487" s="75"/>
      <c r="T487" s="119"/>
      <c r="U487" s="121"/>
      <c r="V487" s="18">
        <f>COUNTA(B487:U519)</f>
        <v>96</v>
      </c>
      <c r="W487" s="266">
        <f>V487/9/2</f>
        <v>5.333333333333333</v>
      </c>
      <c r="X487" s="142"/>
      <c r="Y487" s="142"/>
      <c r="Z487" s="134"/>
      <c r="AA487" s="130" t="s">
        <v>141</v>
      </c>
    </row>
    <row r="488" spans="1:27" s="103" customFormat="1" ht="24.75" customHeight="1" x14ac:dyDescent="0.15">
      <c r="A488" s="86">
        <v>2</v>
      </c>
      <c r="B488" s="232" t="s">
        <v>130</v>
      </c>
      <c r="C488" s="230">
        <v>0.2583333333333333</v>
      </c>
      <c r="D488" s="230">
        <v>0.33611111111111114</v>
      </c>
      <c r="E488" s="240">
        <v>0.38958333333333334</v>
      </c>
      <c r="F488" s="231">
        <v>0.49027777777777776</v>
      </c>
      <c r="G488" s="231">
        <v>0.54375000000000007</v>
      </c>
      <c r="H488" s="231">
        <v>0.61944444444444402</v>
      </c>
      <c r="I488" s="231">
        <v>0.67291666666666639</v>
      </c>
      <c r="J488" s="230">
        <v>0.75555555555555509</v>
      </c>
      <c r="K488" s="230">
        <v>0.80972222222222179</v>
      </c>
      <c r="L488" s="230">
        <v>0.88749999999999907</v>
      </c>
      <c r="M488" s="230">
        <v>0.93749999999999911</v>
      </c>
      <c r="N488" s="247"/>
      <c r="O488" s="233"/>
      <c r="P488" s="233"/>
      <c r="Q488" s="232"/>
      <c r="R488" s="74"/>
      <c r="S488" s="75"/>
      <c r="T488" s="119"/>
      <c r="U488" s="121"/>
      <c r="V488" s="267">
        <f>COUNTA(B487:B519,D487:D519,F487:F519,H487:H519,J487:J519,L487:L519,N487:N519,P487:P519,R487:R519,T487:T519)</f>
        <v>49</v>
      </c>
      <c r="W488" s="267">
        <f>COUNTA(C487:C519,E487:E519,G487:G519,I487:I519,K487:K519,M487:M519,O487:O519,Q487:Q519,S487:S519,U487:U519)</f>
        <v>47</v>
      </c>
      <c r="X488" s="142"/>
      <c r="Y488" s="142">
        <f>(V488+W488)/2</f>
        <v>48</v>
      </c>
      <c r="Z488" s="134"/>
      <c r="AA488" s="130" t="s">
        <v>141</v>
      </c>
    </row>
    <row r="489" spans="1:27" s="103" customFormat="1" ht="24.75" customHeight="1" x14ac:dyDescent="0.15">
      <c r="A489" s="86">
        <v>3</v>
      </c>
      <c r="B489" s="232" t="s">
        <v>131</v>
      </c>
      <c r="C489" s="230">
        <v>0.27291666666666664</v>
      </c>
      <c r="D489" s="230">
        <v>0.35138888888888892</v>
      </c>
      <c r="E489" s="240">
        <v>0.40486111111111112</v>
      </c>
      <c r="F489" s="231">
        <v>0.50624999999999998</v>
      </c>
      <c r="G489" s="231">
        <v>0.55972222222222234</v>
      </c>
      <c r="H489" s="231">
        <v>0.63680555555555518</v>
      </c>
      <c r="I489" s="231">
        <v>0.69027777777777755</v>
      </c>
      <c r="J489" s="230">
        <v>0.77013888888888837</v>
      </c>
      <c r="K489" s="230">
        <v>0.82361111111111063</v>
      </c>
      <c r="L489" s="230">
        <v>0.90555555555555467</v>
      </c>
      <c r="M489" s="230"/>
      <c r="N489" s="247"/>
      <c r="O489" s="232"/>
      <c r="P489" s="232"/>
      <c r="Q489" s="232"/>
      <c r="R489" s="74"/>
      <c r="S489" s="75"/>
      <c r="T489" s="119"/>
      <c r="U489" s="121"/>
      <c r="V489" s="142" t="s">
        <v>142</v>
      </c>
      <c r="W489" s="142" t="s">
        <v>143</v>
      </c>
      <c r="X489" s="142"/>
      <c r="Y489" s="142" t="s">
        <v>144</v>
      </c>
      <c r="Z489" s="134"/>
      <c r="AA489" s="130"/>
    </row>
    <row r="490" spans="1:27" s="103" customFormat="1" ht="24.75" customHeight="1" x14ac:dyDescent="0.15">
      <c r="A490" s="86">
        <v>4</v>
      </c>
      <c r="B490" s="230">
        <v>0.23611111111111113</v>
      </c>
      <c r="C490" s="230">
        <v>0.28680555555555554</v>
      </c>
      <c r="D490" s="230">
        <v>0.3666666666666667</v>
      </c>
      <c r="E490" s="240">
        <v>0.4201388888888889</v>
      </c>
      <c r="F490" s="231">
        <v>0.5215277777777777</v>
      </c>
      <c r="G490" s="231">
        <v>0.57500000000000007</v>
      </c>
      <c r="H490" s="231">
        <v>0.6534722222222219</v>
      </c>
      <c r="I490" s="231">
        <v>0.70694444444444426</v>
      </c>
      <c r="J490" s="230">
        <v>0.78472222222222165</v>
      </c>
      <c r="K490" s="230">
        <v>0.83749999999999947</v>
      </c>
      <c r="L490" s="230">
        <v>0.92361111111111027</v>
      </c>
      <c r="M490" s="230"/>
      <c r="N490" s="247"/>
      <c r="O490" s="247"/>
      <c r="P490" s="247"/>
      <c r="Q490" s="247"/>
      <c r="R490" s="74"/>
      <c r="S490" s="75"/>
      <c r="T490" s="119"/>
      <c r="U490" s="121"/>
      <c r="V490" s="268" t="s">
        <v>102</v>
      </c>
      <c r="W490" s="268" t="s">
        <v>103</v>
      </c>
      <c r="X490" s="142"/>
      <c r="Y490" s="142"/>
      <c r="Z490" s="134"/>
      <c r="AA490" s="130"/>
    </row>
    <row r="491" spans="1:27" s="103" customFormat="1" ht="24.75" customHeight="1" x14ac:dyDescent="0.15">
      <c r="A491" s="86">
        <v>5</v>
      </c>
      <c r="B491" s="230">
        <v>0.25</v>
      </c>
      <c r="C491" s="230">
        <v>0.30069444444444443</v>
      </c>
      <c r="D491" s="230">
        <v>0.38194444444444448</v>
      </c>
      <c r="E491" s="240">
        <v>0.43541666666666667</v>
      </c>
      <c r="F491" s="231">
        <v>0.53680555555555542</v>
      </c>
      <c r="G491" s="231">
        <v>0.59027777777777779</v>
      </c>
      <c r="H491" s="240">
        <v>0.67013888888888862</v>
      </c>
      <c r="I491" s="240">
        <v>0.72361111111111098</v>
      </c>
      <c r="J491" s="230">
        <v>0.79930555555555494</v>
      </c>
      <c r="K491" s="230">
        <v>0.85069444444444386</v>
      </c>
      <c r="L491" s="230"/>
      <c r="M491" s="230"/>
      <c r="N491" s="247"/>
      <c r="O491" s="247"/>
      <c r="P491" s="247"/>
      <c r="Q491" s="247"/>
      <c r="R491" s="74"/>
      <c r="S491" s="75"/>
      <c r="T491" s="119"/>
      <c r="U491" s="121"/>
      <c r="V491" s="268" t="s">
        <v>100</v>
      </c>
      <c r="W491" s="268" t="s">
        <v>104</v>
      </c>
      <c r="X491" s="142"/>
      <c r="Y491" s="142"/>
      <c r="Z491" s="134"/>
      <c r="AA491" s="130" t="s">
        <v>141</v>
      </c>
    </row>
    <row r="492" spans="1:27" s="103" customFormat="1" ht="24.75" customHeight="1" x14ac:dyDescent="0.15">
      <c r="A492" s="86">
        <v>6</v>
      </c>
      <c r="B492" s="230">
        <v>0.2638888888888889</v>
      </c>
      <c r="C492" s="230">
        <v>0.31527777777777777</v>
      </c>
      <c r="D492" s="230">
        <v>0.39930555555555558</v>
      </c>
      <c r="E492" s="240">
        <v>0.45277777777777778</v>
      </c>
      <c r="F492" s="231">
        <v>0.55069444444444426</v>
      </c>
      <c r="G492" s="231">
        <v>0.60416666666666663</v>
      </c>
      <c r="H492" s="240">
        <v>0.68402777777777746</v>
      </c>
      <c r="I492" s="240">
        <v>0.73749999999999982</v>
      </c>
      <c r="J492" s="230">
        <v>0.81388888888888822</v>
      </c>
      <c r="K492" s="230">
        <v>0.8645833333333327</v>
      </c>
      <c r="L492" s="230"/>
      <c r="M492" s="230"/>
      <c r="N492" s="247"/>
      <c r="O492" s="247"/>
      <c r="P492" s="247"/>
      <c r="Q492" s="247"/>
      <c r="R492" s="74"/>
      <c r="S492" s="75"/>
      <c r="T492" s="119"/>
      <c r="U492" s="121"/>
      <c r="V492" s="269">
        <f>L488-L487</f>
        <v>1.4583333333333282E-2</v>
      </c>
      <c r="W492" s="269">
        <f>K493-K492</f>
        <v>1.4583333333333282E-2</v>
      </c>
      <c r="X492" s="142"/>
      <c r="Y492" s="142"/>
      <c r="Z492" s="134"/>
      <c r="AA492" s="130" t="s">
        <v>141</v>
      </c>
    </row>
    <row r="493" spans="1:27" s="103" customFormat="1" ht="24.75" customHeight="1" x14ac:dyDescent="0.15">
      <c r="A493" s="86">
        <v>7</v>
      </c>
      <c r="B493" s="230">
        <v>0.27777777777777779</v>
      </c>
      <c r="C493" s="230">
        <v>0.3298611111111111</v>
      </c>
      <c r="D493" s="230">
        <v>0.41666666666666669</v>
      </c>
      <c r="E493" s="240">
        <v>0.47013888888888888</v>
      </c>
      <c r="F493" s="231">
        <v>0.56319444444444422</v>
      </c>
      <c r="G493" s="231">
        <v>0.61666666666666659</v>
      </c>
      <c r="H493" s="230">
        <v>0.69722222222222185</v>
      </c>
      <c r="I493" s="230">
        <v>0.7520833333333331</v>
      </c>
      <c r="J493" s="230">
        <v>0.82916666666666594</v>
      </c>
      <c r="K493" s="230">
        <v>0.87916666666666599</v>
      </c>
      <c r="L493" s="230"/>
      <c r="M493" s="229"/>
      <c r="N493" s="247"/>
      <c r="O493" s="247"/>
      <c r="P493" s="247"/>
      <c r="Q493" s="247"/>
      <c r="R493" s="74"/>
      <c r="S493" s="75"/>
      <c r="T493" s="119"/>
      <c r="U493" s="121"/>
      <c r="V493" s="269">
        <f>L489-L488</f>
        <v>1.8055555555555602E-2</v>
      </c>
      <c r="W493" s="269">
        <f>K494-K493</f>
        <v>1.4583333333333282E-2</v>
      </c>
      <c r="X493" s="142"/>
      <c r="Y493" s="142"/>
      <c r="Z493" s="134"/>
      <c r="AA493" s="130" t="s">
        <v>141</v>
      </c>
    </row>
    <row r="494" spans="1:27" s="103" customFormat="1" ht="24.75" customHeight="1" x14ac:dyDescent="0.15">
      <c r="A494" s="86">
        <v>8</v>
      </c>
      <c r="B494" s="230">
        <v>0.29166666666666669</v>
      </c>
      <c r="C494" s="230">
        <v>0.34444444444444444</v>
      </c>
      <c r="D494" s="231">
        <v>0.43402777777777779</v>
      </c>
      <c r="E494" s="231">
        <v>0.48749999999999999</v>
      </c>
      <c r="F494" s="231">
        <v>0.57569444444444418</v>
      </c>
      <c r="G494" s="231">
        <v>0.62916666666666654</v>
      </c>
      <c r="H494" s="230">
        <v>0.71111111111111069</v>
      </c>
      <c r="I494" s="230">
        <v>0.76666666666666639</v>
      </c>
      <c r="J494" s="230">
        <v>0.84374999999999922</v>
      </c>
      <c r="K494" s="230">
        <v>0.89374999999999927</v>
      </c>
      <c r="L494" s="230"/>
      <c r="M494" s="229"/>
      <c r="N494" s="247"/>
      <c r="O494" s="247"/>
      <c r="P494" s="247"/>
      <c r="Q494" s="247"/>
      <c r="R494" s="74"/>
      <c r="S494" s="75"/>
      <c r="T494" s="119"/>
      <c r="U494" s="121"/>
      <c r="V494" s="269">
        <f>L490-L489</f>
        <v>1.8055555555555602E-2</v>
      </c>
      <c r="W494" s="269">
        <f>K495-K494</f>
        <v>1.4583333333333282E-2</v>
      </c>
      <c r="X494" s="142"/>
      <c r="Y494" s="142"/>
      <c r="Z494" s="134"/>
      <c r="AA494" s="130" t="s">
        <v>141</v>
      </c>
    </row>
    <row r="495" spans="1:27" s="103" customFormat="1" ht="24.75" customHeight="1" x14ac:dyDescent="0.15">
      <c r="A495" s="86">
        <v>9</v>
      </c>
      <c r="B495" s="247">
        <v>0.30555555555555558</v>
      </c>
      <c r="C495" s="247">
        <v>0.35902777777777778</v>
      </c>
      <c r="D495" s="234">
        <v>0.45277777777777778</v>
      </c>
      <c r="E495" s="234">
        <v>0.50624999999999998</v>
      </c>
      <c r="F495" s="234">
        <v>0.59027777777777746</v>
      </c>
      <c r="G495" s="234">
        <v>0.64374999999999982</v>
      </c>
      <c r="H495" s="247">
        <v>0.72499999999999953</v>
      </c>
      <c r="I495" s="247">
        <v>0.78124999999999967</v>
      </c>
      <c r="J495" s="247">
        <v>0.8583333333333325</v>
      </c>
      <c r="K495" s="247">
        <v>0.90833333333333255</v>
      </c>
      <c r="L495" s="247"/>
      <c r="M495" s="247"/>
      <c r="N495" s="247"/>
      <c r="O495" s="247"/>
      <c r="P495" s="247"/>
      <c r="Q495" s="247"/>
      <c r="R495" s="74"/>
      <c r="S495" s="75"/>
      <c r="T495" s="119"/>
      <c r="U495" s="121"/>
      <c r="V495" s="269"/>
      <c r="W495" s="269">
        <f>M487-K495</f>
        <v>1.4583333333333282E-2</v>
      </c>
      <c r="X495" s="142"/>
      <c r="Y495" s="142"/>
      <c r="Z495" s="134"/>
      <c r="AA495" s="130" t="s">
        <v>141</v>
      </c>
    </row>
    <row r="496" spans="1:27" s="103" customFormat="1" ht="24.75" customHeight="1" x14ac:dyDescent="0.15">
      <c r="A496" s="86">
        <v>10</v>
      </c>
      <c r="B496" s="235"/>
      <c r="C496" s="236"/>
      <c r="D496" s="236"/>
      <c r="E496" s="236"/>
      <c r="F496" s="236"/>
      <c r="G496" s="236"/>
      <c r="H496" s="236"/>
      <c r="I496" s="236"/>
      <c r="J496" s="236"/>
      <c r="K496" s="236"/>
      <c r="L496" s="237"/>
      <c r="M496" s="237"/>
      <c r="N496" s="247"/>
      <c r="O496" s="247"/>
      <c r="P496" s="247"/>
      <c r="Q496" s="247"/>
      <c r="R496" s="74"/>
      <c r="S496" s="75"/>
      <c r="T496" s="119"/>
      <c r="U496" s="121"/>
      <c r="V496" s="268"/>
      <c r="W496" s="269">
        <f>M488-M487</f>
        <v>1.4583333333333282E-2</v>
      </c>
      <c r="X496" s="142"/>
      <c r="Y496" s="142"/>
      <c r="Z496" s="134"/>
    </row>
    <row r="497" spans="1:26" s="103" customFormat="1" ht="24.75" customHeight="1" x14ac:dyDescent="0.15">
      <c r="A497" s="86">
        <v>11</v>
      </c>
      <c r="B497" s="247"/>
      <c r="C497" s="247"/>
      <c r="D497" s="247"/>
      <c r="E497" s="247"/>
      <c r="F497" s="247"/>
      <c r="G497" s="247"/>
      <c r="H497" s="247"/>
      <c r="I497" s="247"/>
      <c r="J497" s="247"/>
      <c r="K497" s="247"/>
      <c r="L497" s="247"/>
      <c r="M497" s="247"/>
      <c r="N497" s="247"/>
      <c r="O497" s="247"/>
      <c r="P497" s="247"/>
      <c r="Q497" s="247"/>
      <c r="R497" s="74"/>
      <c r="S497" s="75"/>
      <c r="T497" s="119"/>
      <c r="U497" s="121"/>
      <c r="V497" s="268"/>
      <c r="W497" s="268"/>
      <c r="X497" s="142"/>
      <c r="Y497" s="142"/>
      <c r="Z497" s="270"/>
    </row>
    <row r="498" spans="1:26" s="103" customFormat="1" ht="24.75" customHeight="1" x14ac:dyDescent="0.15">
      <c r="A498" s="86">
        <v>12</v>
      </c>
      <c r="B498" s="238"/>
      <c r="C498" s="247"/>
      <c r="D498" s="247"/>
      <c r="E498" s="247"/>
      <c r="F498" s="247"/>
      <c r="G498" s="247"/>
      <c r="H498" s="247"/>
      <c r="I498" s="247"/>
      <c r="J498" s="247"/>
      <c r="K498" s="247"/>
      <c r="L498" s="247"/>
      <c r="M498" s="247"/>
      <c r="N498" s="247"/>
      <c r="O498" s="247"/>
      <c r="P498" s="247"/>
      <c r="Q498" s="247"/>
      <c r="R498" s="74"/>
      <c r="S498" s="75"/>
      <c r="T498" s="119"/>
      <c r="U498" s="121"/>
      <c r="V498" s="142"/>
      <c r="W498" s="142"/>
      <c r="X498" s="142"/>
      <c r="Y498" s="142"/>
      <c r="Z498" s="134"/>
    </row>
    <row r="499" spans="1:26" s="103" customFormat="1" ht="24.75" customHeight="1" x14ac:dyDescent="0.15">
      <c r="A499" s="86">
        <v>13</v>
      </c>
      <c r="B499" s="247"/>
      <c r="C499" s="247"/>
      <c r="D499" s="239"/>
      <c r="E499" s="258"/>
      <c r="F499" s="259" t="s">
        <v>145</v>
      </c>
      <c r="G499" s="260"/>
      <c r="H499" s="260"/>
      <c r="I499" s="260"/>
      <c r="J499" s="260"/>
      <c r="K499" s="260"/>
      <c r="L499" s="260"/>
      <c r="M499" s="260"/>
      <c r="N499" s="247"/>
      <c r="O499" s="247"/>
      <c r="P499" s="247"/>
      <c r="Q499" s="247"/>
      <c r="R499" s="247"/>
      <c r="S499" s="247"/>
      <c r="T499" s="247"/>
      <c r="U499" s="249"/>
      <c r="V499" s="271"/>
      <c r="W499" s="271"/>
      <c r="X499" s="87"/>
      <c r="Y499" s="142"/>
      <c r="Z499" s="134"/>
    </row>
    <row r="500" spans="1:26" s="103" customFormat="1" ht="24.75" customHeight="1" x14ac:dyDescent="0.15">
      <c r="A500" s="86">
        <v>14</v>
      </c>
      <c r="B500" s="232"/>
      <c r="C500" s="247"/>
      <c r="D500" s="247"/>
      <c r="E500" s="247"/>
      <c r="F500" s="247"/>
      <c r="G500" s="247"/>
      <c r="H500" s="247"/>
      <c r="I500" s="247"/>
      <c r="J500" s="247"/>
      <c r="K500" s="247"/>
      <c r="L500" s="247"/>
      <c r="M500" s="247"/>
      <c r="N500" s="247"/>
      <c r="O500" s="247"/>
      <c r="P500" s="247"/>
      <c r="Q500" s="247"/>
      <c r="R500" s="74"/>
      <c r="S500" s="75"/>
      <c r="T500" s="119"/>
      <c r="U500" s="121"/>
      <c r="V500" s="142"/>
      <c r="W500" s="142"/>
      <c r="X500" s="142"/>
      <c r="Y500" s="142"/>
      <c r="Z500" s="134"/>
    </row>
    <row r="501" spans="1:26" s="103" customFormat="1" ht="24.75" customHeight="1" x14ac:dyDescent="0.15">
      <c r="A501" s="86">
        <v>15</v>
      </c>
      <c r="B501" s="119"/>
      <c r="C501" s="247"/>
      <c r="D501" s="247"/>
      <c r="E501" s="247"/>
      <c r="F501" s="247"/>
      <c r="G501" s="247"/>
      <c r="H501" s="247"/>
      <c r="I501" s="247"/>
      <c r="J501" s="247"/>
      <c r="K501" s="247"/>
      <c r="L501" s="247"/>
      <c r="M501" s="247"/>
      <c r="N501" s="247"/>
      <c r="O501" s="247"/>
      <c r="P501" s="247"/>
      <c r="Q501" s="247"/>
      <c r="R501" s="74"/>
      <c r="S501" s="75"/>
      <c r="T501" s="119"/>
      <c r="U501" s="121"/>
      <c r="V501" s="142"/>
      <c r="W501" s="142"/>
      <c r="X501" s="142"/>
      <c r="Y501" s="142"/>
      <c r="Z501" s="134"/>
    </row>
    <row r="502" spans="1:26" s="103" customFormat="1" ht="24.75" customHeight="1" x14ac:dyDescent="0.15">
      <c r="A502" s="86">
        <v>16</v>
      </c>
      <c r="B502" s="119"/>
      <c r="C502" s="247"/>
      <c r="D502" s="247"/>
      <c r="E502" s="247"/>
      <c r="F502" s="247"/>
      <c r="G502" s="247"/>
      <c r="H502" s="247"/>
      <c r="I502" s="247"/>
      <c r="J502" s="247"/>
      <c r="K502" s="247"/>
      <c r="L502" s="247"/>
      <c r="M502" s="247"/>
      <c r="N502" s="247"/>
      <c r="O502" s="247"/>
      <c r="P502" s="247"/>
      <c r="Q502" s="247"/>
      <c r="R502" s="74"/>
      <c r="S502" s="75"/>
      <c r="T502" s="119"/>
      <c r="U502" s="121"/>
      <c r="V502" s="142"/>
      <c r="W502" s="142"/>
      <c r="X502" s="142"/>
      <c r="Y502" s="142"/>
      <c r="Z502" s="134"/>
    </row>
    <row r="503" spans="1:26" s="103" customFormat="1" ht="24.75" customHeight="1" x14ac:dyDescent="0.15">
      <c r="A503" s="86">
        <v>17</v>
      </c>
      <c r="B503" s="119"/>
      <c r="C503" s="247"/>
      <c r="D503" s="247"/>
      <c r="E503" s="247"/>
      <c r="F503" s="247"/>
      <c r="G503" s="247"/>
      <c r="H503" s="247"/>
      <c r="I503" s="247"/>
      <c r="J503" s="247"/>
      <c r="K503" s="247"/>
      <c r="L503" s="247"/>
      <c r="M503" s="247"/>
      <c r="N503" s="247"/>
      <c r="O503" s="247"/>
      <c r="P503" s="247"/>
      <c r="Q503" s="247"/>
      <c r="R503" s="74"/>
      <c r="S503" s="75"/>
      <c r="T503" s="119"/>
      <c r="U503" s="121"/>
      <c r="V503" s="142"/>
      <c r="W503" s="142"/>
      <c r="X503" s="142"/>
      <c r="Y503" s="142"/>
      <c r="Z503" s="134"/>
    </row>
    <row r="504" spans="1:26" s="103" customFormat="1" ht="24.75" customHeight="1" x14ac:dyDescent="0.15">
      <c r="A504" s="86">
        <v>18</v>
      </c>
      <c r="B504" s="119"/>
      <c r="C504" s="247"/>
      <c r="D504" s="247"/>
      <c r="E504" s="247"/>
      <c r="F504" s="247"/>
      <c r="G504" s="247"/>
      <c r="H504" s="247"/>
      <c r="I504" s="247"/>
      <c r="J504" s="247"/>
      <c r="K504" s="247"/>
      <c r="L504" s="247"/>
      <c r="M504" s="247"/>
      <c r="N504" s="247"/>
      <c r="O504" s="247"/>
      <c r="P504" s="247"/>
      <c r="Q504" s="247"/>
      <c r="R504" s="74"/>
      <c r="S504" s="75"/>
      <c r="T504" s="119"/>
      <c r="U504" s="121"/>
      <c r="V504" s="142"/>
      <c r="W504" s="142"/>
      <c r="X504" s="142"/>
      <c r="Y504" s="142"/>
      <c r="Z504" s="134"/>
    </row>
    <row r="505" spans="1:26" s="103" customFormat="1" ht="24.75" customHeight="1" x14ac:dyDescent="0.15">
      <c r="A505" s="86">
        <v>19</v>
      </c>
      <c r="B505" s="238"/>
      <c r="C505" s="247"/>
      <c r="D505" s="247"/>
      <c r="E505" s="247"/>
      <c r="F505" s="247"/>
      <c r="G505" s="247"/>
      <c r="H505" s="247"/>
      <c r="I505" s="247"/>
      <c r="J505" s="247"/>
      <c r="K505" s="247"/>
      <c r="L505" s="247"/>
      <c r="M505" s="247"/>
      <c r="N505" s="247"/>
      <c r="O505" s="247"/>
      <c r="P505" s="247"/>
      <c r="Q505" s="247"/>
      <c r="R505" s="118"/>
      <c r="S505" s="75"/>
      <c r="T505" s="119"/>
      <c r="U505" s="121"/>
      <c r="V505" s="142"/>
      <c r="W505" s="142"/>
      <c r="X505" s="142"/>
      <c r="Y505" s="142"/>
      <c r="Z505" s="134"/>
    </row>
    <row r="506" spans="1:26" s="103" customFormat="1" ht="24.75" customHeight="1" x14ac:dyDescent="0.15">
      <c r="A506" s="86">
        <v>20</v>
      </c>
      <c r="B506" s="119"/>
      <c r="C506" s="238"/>
      <c r="D506" s="119"/>
      <c r="E506" s="238"/>
      <c r="F506" s="119"/>
      <c r="G506" s="238"/>
      <c r="H506" s="119"/>
      <c r="I506" s="238"/>
      <c r="J506" s="119"/>
      <c r="K506" s="238"/>
      <c r="L506" s="119"/>
      <c r="M506" s="238"/>
      <c r="N506" s="46"/>
      <c r="O506" s="46"/>
      <c r="P506" s="46"/>
      <c r="Q506" s="46"/>
      <c r="R506" s="7"/>
      <c r="S506" s="47"/>
      <c r="T506" s="119"/>
      <c r="U506" s="121"/>
      <c r="V506" s="142"/>
      <c r="W506" s="142"/>
      <c r="X506" s="142"/>
      <c r="Y506" s="142"/>
      <c r="Z506" s="134"/>
    </row>
    <row r="507" spans="1:26" s="103" customFormat="1" ht="24.75" customHeight="1" x14ac:dyDescent="0.15">
      <c r="A507" s="228">
        <v>21</v>
      </c>
      <c r="B507" s="119"/>
      <c r="C507" s="238"/>
      <c r="D507" s="238"/>
      <c r="E507" s="238"/>
      <c r="F507" s="238"/>
      <c r="G507" s="238"/>
      <c r="H507" s="238"/>
      <c r="I507" s="238"/>
      <c r="J507" s="238"/>
      <c r="K507" s="238"/>
      <c r="L507" s="238"/>
      <c r="M507" s="238"/>
      <c r="N507" s="47"/>
      <c r="O507" s="47"/>
      <c r="P507" s="47"/>
      <c r="Q507" s="47"/>
      <c r="R507" s="47"/>
      <c r="S507" s="47"/>
      <c r="T507" s="119"/>
      <c r="U507" s="121"/>
      <c r="V507" s="142"/>
      <c r="W507" s="142"/>
      <c r="X507" s="142"/>
      <c r="Y507" s="142"/>
      <c r="Z507" s="134"/>
    </row>
    <row r="508" spans="1:26" s="103" customFormat="1" ht="24.75" customHeight="1" x14ac:dyDescent="0.15">
      <c r="A508" s="228">
        <v>22</v>
      </c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119"/>
      <c r="U508" s="121"/>
      <c r="V508" s="142"/>
      <c r="W508" s="142"/>
      <c r="X508" s="142"/>
      <c r="Y508" s="142"/>
      <c r="Z508" s="134"/>
    </row>
    <row r="509" spans="1:26" s="103" customFormat="1" ht="24.75" customHeight="1" x14ac:dyDescent="0.15">
      <c r="A509" s="228">
        <v>23</v>
      </c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119"/>
      <c r="U509" s="121"/>
      <c r="V509" s="142"/>
      <c r="W509" s="142"/>
      <c r="X509" s="142"/>
      <c r="Y509" s="142"/>
      <c r="Z509" s="134"/>
    </row>
    <row r="510" spans="1:26" s="103" customFormat="1" ht="24.75" customHeight="1" x14ac:dyDescent="0.15">
      <c r="A510" s="228">
        <v>24</v>
      </c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119"/>
      <c r="U510" s="121"/>
      <c r="V510" s="142"/>
      <c r="W510" s="142"/>
      <c r="X510" s="142"/>
      <c r="Y510" s="142"/>
      <c r="Z510" s="134"/>
    </row>
    <row r="511" spans="1:26" s="103" customFormat="1" ht="24.75" customHeight="1" x14ac:dyDescent="0.15">
      <c r="A511" s="228">
        <v>25</v>
      </c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119"/>
      <c r="U511" s="121"/>
      <c r="V511" s="142"/>
      <c r="W511" s="142"/>
      <c r="X511" s="142"/>
      <c r="Y511" s="142"/>
      <c r="Z511" s="134"/>
    </row>
    <row r="512" spans="1:26" s="103" customFormat="1" ht="24.75" customHeight="1" x14ac:dyDescent="0.15">
      <c r="A512" s="228">
        <v>26</v>
      </c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119"/>
      <c r="U512" s="121"/>
      <c r="V512" s="142"/>
      <c r="W512" s="142"/>
      <c r="X512" s="142"/>
      <c r="Y512" s="142"/>
      <c r="Z512" s="134"/>
    </row>
    <row r="513" spans="1:26" s="103" customFormat="1" ht="24.75" customHeight="1" x14ac:dyDescent="0.15">
      <c r="A513" s="228">
        <v>27</v>
      </c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119"/>
      <c r="U513" s="121"/>
      <c r="V513" s="142"/>
      <c r="W513" s="142"/>
      <c r="X513" s="142"/>
      <c r="Y513" s="142"/>
      <c r="Z513" s="134"/>
    </row>
    <row r="514" spans="1:26" s="103" customFormat="1" ht="24.75" customHeight="1" x14ac:dyDescent="0.15">
      <c r="A514" s="228">
        <v>28</v>
      </c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119"/>
      <c r="U514" s="121"/>
      <c r="V514" s="142"/>
      <c r="W514" s="142"/>
      <c r="X514" s="142"/>
      <c r="Y514" s="142"/>
      <c r="Z514" s="134"/>
    </row>
    <row r="515" spans="1:26" s="103" customFormat="1" ht="24.75" customHeight="1" x14ac:dyDescent="0.15">
      <c r="A515" s="228">
        <v>29</v>
      </c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119"/>
      <c r="U515" s="121"/>
      <c r="V515" s="142"/>
      <c r="W515" s="142"/>
      <c r="X515" s="142"/>
      <c r="Y515" s="142"/>
      <c r="Z515" s="134"/>
    </row>
    <row r="516" spans="1:26" s="103" customFormat="1" ht="24.75" customHeight="1" x14ac:dyDescent="0.15">
      <c r="A516" s="261">
        <v>30</v>
      </c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126"/>
      <c r="U516" s="127"/>
      <c r="V516" s="142"/>
      <c r="W516" s="142"/>
      <c r="X516" s="142"/>
      <c r="Y516" s="142"/>
      <c r="Z516" s="134"/>
    </row>
    <row r="517" spans="1:26" s="103" customFormat="1" ht="24.75" customHeight="1" x14ac:dyDescent="0.15">
      <c r="A517" s="261">
        <v>31</v>
      </c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126"/>
      <c r="U517" s="127"/>
      <c r="V517" s="142"/>
      <c r="W517" s="142"/>
      <c r="X517" s="142"/>
      <c r="Y517" s="142"/>
      <c r="Z517" s="134"/>
    </row>
    <row r="518" spans="1:26" s="103" customFormat="1" ht="24.75" customHeight="1" x14ac:dyDescent="0.15">
      <c r="A518" s="261">
        <v>32</v>
      </c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126"/>
      <c r="U518" s="127"/>
      <c r="V518" s="142"/>
      <c r="W518" s="142"/>
      <c r="X518" s="142"/>
      <c r="Y518" s="142"/>
      <c r="Z518" s="134"/>
    </row>
    <row r="519" spans="1:26" s="103" customFormat="1" ht="24.75" customHeight="1" thickBot="1" x14ac:dyDescent="0.2">
      <c r="A519" s="262">
        <v>33</v>
      </c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122"/>
      <c r="U519" s="123"/>
      <c r="V519" s="142"/>
      <c r="W519" s="142"/>
      <c r="X519" s="142"/>
      <c r="Y519" s="142"/>
      <c r="Z519" s="134"/>
    </row>
    <row r="520" spans="1:26" s="103" customFormat="1" ht="20.100000000000001" customHeight="1" thickBot="1" x14ac:dyDescent="0.2">
      <c r="A520" s="349" t="s">
        <v>65</v>
      </c>
      <c r="B520" s="350"/>
      <c r="C520" s="445" t="s">
        <v>146</v>
      </c>
      <c r="D520" s="446"/>
      <c r="E520" s="446"/>
      <c r="F520" s="446"/>
      <c r="G520" s="446"/>
      <c r="H520" s="446"/>
      <c r="I520" s="446"/>
      <c r="J520" s="446"/>
      <c r="K520" s="447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142"/>
      <c r="W520" s="142"/>
      <c r="X520" s="142"/>
      <c r="Y520" s="142"/>
      <c r="Z520" s="134"/>
    </row>
  </sheetData>
  <mergeCells count="303">
    <mergeCell ref="A520:B520"/>
    <mergeCell ref="C520:K520"/>
    <mergeCell ref="A443:B443"/>
    <mergeCell ref="N443:O443"/>
    <mergeCell ref="P443:Q443"/>
    <mergeCell ref="N445:O445"/>
    <mergeCell ref="C443:E443"/>
    <mergeCell ref="F443:J443"/>
    <mergeCell ref="F445:G445"/>
    <mergeCell ref="P445:Q445"/>
    <mergeCell ref="P485:Q485"/>
    <mergeCell ref="H445:I445"/>
    <mergeCell ref="A445:A446"/>
    <mergeCell ref="B445:C445"/>
    <mergeCell ref="D445:E445"/>
    <mergeCell ref="J445:K445"/>
    <mergeCell ref="L445:M445"/>
    <mergeCell ref="D485:E485"/>
    <mergeCell ref="F485:G485"/>
    <mergeCell ref="H485:I485"/>
    <mergeCell ref="J485:K485"/>
    <mergeCell ref="L485:M485"/>
    <mergeCell ref="N485:O485"/>
    <mergeCell ref="R485:S485"/>
    <mergeCell ref="T485:U485"/>
    <mergeCell ref="A483:B483"/>
    <mergeCell ref="C483:E483"/>
    <mergeCell ref="F483:J483"/>
    <mergeCell ref="N483:O483"/>
    <mergeCell ref="P483:Q483"/>
    <mergeCell ref="T483:U483"/>
    <mergeCell ref="A485:A486"/>
    <mergeCell ref="B485:C485"/>
    <mergeCell ref="N320:U320"/>
    <mergeCell ref="R325:S325"/>
    <mergeCell ref="T325:U325"/>
    <mergeCell ref="L285:M285"/>
    <mergeCell ref="N285:O285"/>
    <mergeCell ref="P285:Q285"/>
    <mergeCell ref="L321:N321"/>
    <mergeCell ref="A283:B283"/>
    <mergeCell ref="C283:E283"/>
    <mergeCell ref="B285:C285"/>
    <mergeCell ref="A285:A286"/>
    <mergeCell ref="F283:J283"/>
    <mergeCell ref="D285:E285"/>
    <mergeCell ref="F285:G285"/>
    <mergeCell ref="R405:S405"/>
    <mergeCell ref="T405:U405"/>
    <mergeCell ref="H405:I405"/>
    <mergeCell ref="A440:B440"/>
    <mergeCell ref="C440:F440"/>
    <mergeCell ref="A405:A406"/>
    <mergeCell ref="B405:C405"/>
    <mergeCell ref="D405:E405"/>
    <mergeCell ref="J405:K405"/>
    <mergeCell ref="L405:M405"/>
    <mergeCell ref="N405:O405"/>
    <mergeCell ref="F405:G405"/>
    <mergeCell ref="P405:Q405"/>
    <mergeCell ref="T361:U361"/>
    <mergeCell ref="F363:J363"/>
    <mergeCell ref="N363:O363"/>
    <mergeCell ref="P363:Q363"/>
    <mergeCell ref="H361:J361"/>
    <mergeCell ref="L361:N361"/>
    <mergeCell ref="T363:U363"/>
    <mergeCell ref="J365:K365"/>
    <mergeCell ref="C403:E403"/>
    <mergeCell ref="F403:J403"/>
    <mergeCell ref="T401:U401"/>
    <mergeCell ref="A403:B403"/>
    <mergeCell ref="N403:O403"/>
    <mergeCell ref="P403:Q403"/>
    <mergeCell ref="T403:U403"/>
    <mergeCell ref="A401:E401"/>
    <mergeCell ref="H401:J401"/>
    <mergeCell ref="L401:N401"/>
    <mergeCell ref="N323:O323"/>
    <mergeCell ref="T321:U321"/>
    <mergeCell ref="R285:S285"/>
    <mergeCell ref="P323:Q323"/>
    <mergeCell ref="T323:U323"/>
    <mergeCell ref="P365:Q365"/>
    <mergeCell ref="L365:M365"/>
    <mergeCell ref="R365:S365"/>
    <mergeCell ref="T365:U365"/>
    <mergeCell ref="T283:U283"/>
    <mergeCell ref="T285:U285"/>
    <mergeCell ref="A361:E361"/>
    <mergeCell ref="A360:B360"/>
    <mergeCell ref="A320:B320"/>
    <mergeCell ref="C320:F320"/>
    <mergeCell ref="J325:K325"/>
    <mergeCell ref="A321:E321"/>
    <mergeCell ref="H321:J321"/>
    <mergeCell ref="A323:B323"/>
    <mergeCell ref="C323:E323"/>
    <mergeCell ref="F323:J323"/>
    <mergeCell ref="A325:A326"/>
    <mergeCell ref="B325:C325"/>
    <mergeCell ref="C396:H396"/>
    <mergeCell ref="A365:A366"/>
    <mergeCell ref="B365:C365"/>
    <mergeCell ref="D365:E365"/>
    <mergeCell ref="F365:G365"/>
    <mergeCell ref="H365:I365"/>
    <mergeCell ref="A363:B363"/>
    <mergeCell ref="C363:E363"/>
    <mergeCell ref="N365:O365"/>
    <mergeCell ref="A281:E281"/>
    <mergeCell ref="H281:J281"/>
    <mergeCell ref="D325:E325"/>
    <mergeCell ref="H285:I285"/>
    <mergeCell ref="J285:K285"/>
    <mergeCell ref="L281:N281"/>
    <mergeCell ref="N283:O283"/>
    <mergeCell ref="H325:I325"/>
    <mergeCell ref="C360:F360"/>
    <mergeCell ref="N360:U360"/>
    <mergeCell ref="C350:I350"/>
    <mergeCell ref="L325:M325"/>
    <mergeCell ref="N325:O325"/>
    <mergeCell ref="P325:Q325"/>
    <mergeCell ref="P283:Q283"/>
    <mergeCell ref="T281:U281"/>
    <mergeCell ref="A480:B480"/>
    <mergeCell ref="C480:F480"/>
    <mergeCell ref="T443:U443"/>
    <mergeCell ref="A441:E441"/>
    <mergeCell ref="H441:J441"/>
    <mergeCell ref="A400:B400"/>
    <mergeCell ref="C400:F400"/>
    <mergeCell ref="F325:G325"/>
    <mergeCell ref="A280:B280"/>
    <mergeCell ref="C280:F280"/>
    <mergeCell ref="A481:E481"/>
    <mergeCell ref="H481:J481"/>
    <mergeCell ref="L481:N481"/>
    <mergeCell ref="T481:U481"/>
    <mergeCell ref="L441:N441"/>
    <mergeCell ref="T441:U441"/>
    <mergeCell ref="R445:S445"/>
    <mergeCell ref="T445:U445"/>
    <mergeCell ref="L245:M245"/>
    <mergeCell ref="N245:O245"/>
    <mergeCell ref="P245:Q245"/>
    <mergeCell ref="R245:S245"/>
    <mergeCell ref="T245:U245"/>
    <mergeCell ref="C276:H276"/>
    <mergeCell ref="A245:A246"/>
    <mergeCell ref="B245:C245"/>
    <mergeCell ref="D245:E245"/>
    <mergeCell ref="F245:G245"/>
    <mergeCell ref="H245:I245"/>
    <mergeCell ref="J245:K245"/>
    <mergeCell ref="A243:B243"/>
    <mergeCell ref="C243:E243"/>
    <mergeCell ref="F243:J243"/>
    <mergeCell ref="N243:O243"/>
    <mergeCell ref="P243:Q243"/>
    <mergeCell ref="T243:U243"/>
    <mergeCell ref="A240:B240"/>
    <mergeCell ref="C240:F240"/>
    <mergeCell ref="N240:U240"/>
    <mergeCell ref="A241:E241"/>
    <mergeCell ref="H241:J241"/>
    <mergeCell ref="L241:N241"/>
    <mergeCell ref="T241:U241"/>
    <mergeCell ref="L205:M205"/>
    <mergeCell ref="N205:O205"/>
    <mergeCell ref="P205:Q205"/>
    <mergeCell ref="R205:S205"/>
    <mergeCell ref="T205:U205"/>
    <mergeCell ref="C230:I230"/>
    <mergeCell ref="A205:A206"/>
    <mergeCell ref="B205:C205"/>
    <mergeCell ref="D205:E205"/>
    <mergeCell ref="F205:G205"/>
    <mergeCell ref="H205:I205"/>
    <mergeCell ref="J205:K205"/>
    <mergeCell ref="A201:E201"/>
    <mergeCell ref="H201:J201"/>
    <mergeCell ref="L201:N201"/>
    <mergeCell ref="T201:U201"/>
    <mergeCell ref="A203:B203"/>
    <mergeCell ref="C203:E203"/>
    <mergeCell ref="F203:J203"/>
    <mergeCell ref="N203:O203"/>
    <mergeCell ref="P203:Q203"/>
    <mergeCell ref="T203:U203"/>
    <mergeCell ref="L165:M165"/>
    <mergeCell ref="N165:O165"/>
    <mergeCell ref="P165:Q165"/>
    <mergeCell ref="R165:S165"/>
    <mergeCell ref="T165:U165"/>
    <mergeCell ref="A200:B200"/>
    <mergeCell ref="C200:F200"/>
    <mergeCell ref="N200:U200"/>
    <mergeCell ref="A165:A166"/>
    <mergeCell ref="B165:C165"/>
    <mergeCell ref="D165:E165"/>
    <mergeCell ref="F165:G165"/>
    <mergeCell ref="H165:I165"/>
    <mergeCell ref="J165:K165"/>
    <mergeCell ref="A161:E161"/>
    <mergeCell ref="H161:J161"/>
    <mergeCell ref="L161:N161"/>
    <mergeCell ref="T161:U161"/>
    <mergeCell ref="A163:B163"/>
    <mergeCell ref="C163:E163"/>
    <mergeCell ref="F163:J163"/>
    <mergeCell ref="N163:O163"/>
    <mergeCell ref="P163:Q163"/>
    <mergeCell ref="T163:U163"/>
    <mergeCell ref="P5:Q5"/>
    <mergeCell ref="R5:S5"/>
    <mergeCell ref="T5:U5"/>
    <mergeCell ref="A40:B40"/>
    <mergeCell ref="C40:F40"/>
    <mergeCell ref="A5:A6"/>
    <mergeCell ref="B5:C5"/>
    <mergeCell ref="D5:E5"/>
    <mergeCell ref="F5:G5"/>
    <mergeCell ref="H5:I5"/>
    <mergeCell ref="J5:K5"/>
    <mergeCell ref="A1:E1"/>
    <mergeCell ref="H1:J1"/>
    <mergeCell ref="L1:N1"/>
    <mergeCell ref="L5:M5"/>
    <mergeCell ref="N5:O5"/>
    <mergeCell ref="T1:U1"/>
    <mergeCell ref="A3:B3"/>
    <mergeCell ref="C3:E3"/>
    <mergeCell ref="N3:O3"/>
    <mergeCell ref="P3:Q3"/>
    <mergeCell ref="T3:U3"/>
    <mergeCell ref="A45:A46"/>
    <mergeCell ref="B45:C45"/>
    <mergeCell ref="F45:G45"/>
    <mergeCell ref="H45:I45"/>
    <mergeCell ref="J45:K45"/>
    <mergeCell ref="L45:M45"/>
    <mergeCell ref="N43:O43"/>
    <mergeCell ref="P43:Q43"/>
    <mergeCell ref="P45:Q45"/>
    <mergeCell ref="R45:S45"/>
    <mergeCell ref="T45:U45"/>
    <mergeCell ref="T43:U43"/>
    <mergeCell ref="T41:U41"/>
    <mergeCell ref="A43:B43"/>
    <mergeCell ref="A41:E41"/>
    <mergeCell ref="H41:J41"/>
    <mergeCell ref="A80:B80"/>
    <mergeCell ref="C80:F80"/>
    <mergeCell ref="L41:N41"/>
    <mergeCell ref="D45:E45"/>
    <mergeCell ref="N45:O45"/>
    <mergeCell ref="C43:E43"/>
    <mergeCell ref="T121:U121"/>
    <mergeCell ref="A123:B123"/>
    <mergeCell ref="C123:E123"/>
    <mergeCell ref="N123:O123"/>
    <mergeCell ref="P123:Q123"/>
    <mergeCell ref="T123:U123"/>
    <mergeCell ref="F125:G125"/>
    <mergeCell ref="H125:I125"/>
    <mergeCell ref="J125:K125"/>
    <mergeCell ref="A121:E121"/>
    <mergeCell ref="H121:J121"/>
    <mergeCell ref="L121:N121"/>
    <mergeCell ref="L125:M125"/>
    <mergeCell ref="N125:O125"/>
    <mergeCell ref="P125:Q125"/>
    <mergeCell ref="R125:S125"/>
    <mergeCell ref="T125:U125"/>
    <mergeCell ref="A160:B160"/>
    <mergeCell ref="C160:F160"/>
    <mergeCell ref="A125:A126"/>
    <mergeCell ref="B125:C125"/>
    <mergeCell ref="D125:E125"/>
    <mergeCell ref="T81:U81"/>
    <mergeCell ref="A83:B83"/>
    <mergeCell ref="C83:E83"/>
    <mergeCell ref="N83:O83"/>
    <mergeCell ref="P83:Q83"/>
    <mergeCell ref="T83:U83"/>
    <mergeCell ref="F85:G85"/>
    <mergeCell ref="H85:I85"/>
    <mergeCell ref="J85:K85"/>
    <mergeCell ref="A81:E81"/>
    <mergeCell ref="H81:J81"/>
    <mergeCell ref="L81:N81"/>
    <mergeCell ref="L85:M85"/>
    <mergeCell ref="N85:O85"/>
    <mergeCell ref="P85:Q85"/>
    <mergeCell ref="R85:S85"/>
    <mergeCell ref="T85:U85"/>
    <mergeCell ref="A120:B120"/>
    <mergeCell ref="C120:F120"/>
    <mergeCell ref="A85:A86"/>
    <mergeCell ref="B85:C85"/>
    <mergeCell ref="D85:E85"/>
  </mergeCells>
  <phoneticPr fontId="3" type="noConversion"/>
  <printOptions horizontalCentered="1" verticalCentered="1"/>
  <pageMargins left="0.11811023622047245" right="0.11811023622047245" top="0.62992125984251968" bottom="0.6692913385826772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시간표 변경 등</vt:lpstr>
      <vt:lpstr>'시간표 변경 등'!Print_Area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2026-07-10T01:58:19Z</cp:lastPrinted>
  <dcterms:created xsi:type="dcterms:W3CDTF">2005-09-06T05:31:46Z</dcterms:created>
  <dcterms:modified xsi:type="dcterms:W3CDTF">2026-07-13T08:12:11Z</dcterms:modified>
</cp:coreProperties>
</file>